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ha\Desktop\จ้างในประเทศ\2568\ปรับปรุงห้อง SMC อุบล\"/>
    </mc:Choice>
  </mc:AlternateContent>
  <xr:revisionPtr revIDLastSave="0" documentId="8_{D04F6EED-9841-42D3-A6F4-D4CC9B4261BC}" xr6:coauthVersionLast="47" xr6:coauthVersionMax="47" xr10:uidLastSave="{00000000-0000-0000-0000-000000000000}"/>
  <bookViews>
    <workbookView xWindow="-110" yWindow="-110" windowWidth="19420" windowHeight="10300" firstSheet="1" activeTab="3" xr2:uid="{00000000-000D-0000-FFFF-FFFF00000000}"/>
  </bookViews>
  <sheets>
    <sheet name="บก01" sheetId="22" r:id="rId1"/>
    <sheet name="ปก" sheetId="2" r:id="rId2"/>
    <sheet name="ปร 6" sheetId="1" r:id="rId3"/>
    <sheet name="ปร 5ก" sheetId="4" r:id="rId4"/>
    <sheet name="ปร 4ก" sheetId="31" r:id="rId5"/>
    <sheet name="ปร 5ข" sheetId="29" r:id="rId6"/>
    <sheet name="ปร 4ข" sheetId="30" r:id="rId7"/>
    <sheet name="Factor F" sheetId="10" r:id="rId8"/>
  </sheets>
  <definedNames>
    <definedName name="_xlnm.Print_Titles" localSheetId="4">'ปร 4ก'!$9:$12</definedName>
    <definedName name="_xlnm.Print_Titles" localSheetId="6">'ปร 4ข'!$9:$12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4" l="1"/>
  <c r="B27" i="4" l="1"/>
  <c r="B26" i="4"/>
  <c r="B25" i="4"/>
  <c r="B24" i="4"/>
  <c r="B23" i="4"/>
  <c r="B22" i="4"/>
  <c r="B21" i="4" l="1"/>
  <c r="B20" i="4"/>
  <c r="B19" i="4"/>
  <c r="B18" i="4"/>
  <c r="B17" i="4"/>
  <c r="B16" i="4"/>
  <c r="G8" i="31" l="1"/>
  <c r="A8" i="31"/>
  <c r="A7" i="31"/>
  <c r="G6" i="31"/>
  <c r="A6" i="31"/>
  <c r="A5" i="31"/>
  <c r="A4" i="31"/>
  <c r="A3" i="31"/>
  <c r="A16" i="29" l="1"/>
  <c r="A15" i="29"/>
  <c r="B16" i="29"/>
  <c r="B15" i="29"/>
  <c r="G6" i="30" l="1"/>
  <c r="A7" i="29" l="1"/>
  <c r="A8" i="29" l="1"/>
  <c r="A10" i="29"/>
  <c r="G8" i="30"/>
  <c r="A8" i="30"/>
  <c r="A7" i="30"/>
  <c r="A6" i="29"/>
  <c r="A6" i="30"/>
  <c r="A4" i="29"/>
  <c r="A4" i="30"/>
  <c r="A5" i="29"/>
  <c r="A5" i="30"/>
  <c r="B14" i="29"/>
  <c r="A14" i="29"/>
  <c r="F5" i="22" l="1"/>
  <c r="F8" i="22"/>
  <c r="A5" i="4"/>
  <c r="A6" i="4"/>
  <c r="A7" i="4"/>
  <c r="A8" i="4"/>
  <c r="A9" i="4"/>
  <c r="A11" i="4"/>
  <c r="A4" i="1"/>
  <c r="A5" i="1"/>
  <c r="A6" i="1"/>
  <c r="A7" i="1"/>
  <c r="A8" i="1"/>
  <c r="A9" i="1"/>
  <c r="A10" i="1"/>
  <c r="B29" i="1"/>
  <c r="B31" i="1" s="1"/>
  <c r="F13" i="22" l="1"/>
  <c r="F14" i="22" s="1"/>
</calcChain>
</file>

<file path=xl/sharedStrings.xml><?xml version="1.0" encoding="utf-8"?>
<sst xmlns="http://schemas.openxmlformats.org/spreadsheetml/2006/main" count="534" uniqueCount="305">
  <si>
    <t>หน่วยงาน :</t>
  </si>
  <si>
    <t>ชื่อโครงการก่อสร้าง :</t>
  </si>
  <si>
    <t>สถานที่ก่อสร้าง :</t>
  </si>
  <si>
    <t>หน่ายงานเจ้าของโครงการ :</t>
  </si>
  <si>
    <t>บริษัท  วิทยุการบินแห่งประเทศไทย จำกัด</t>
  </si>
  <si>
    <t>แบบ ปร.6</t>
  </si>
  <si>
    <t>แบบเลขที่ :</t>
  </si>
  <si>
    <t>ชุด</t>
  </si>
  <si>
    <t>หน่วย : บาท</t>
  </si>
  <si>
    <t>ลำดับที่</t>
  </si>
  <si>
    <t>รายการ</t>
  </si>
  <si>
    <t>ค่าก่อสร้าง</t>
  </si>
  <si>
    <t>หมายเหตุ</t>
  </si>
  <si>
    <t>สรุป</t>
  </si>
  <si>
    <t>รวมค่าก่อสร้างทั้งโครงการ / งานก่อสร้าง</t>
  </si>
  <si>
    <t>แบบ ปร.5ก</t>
  </si>
  <si>
    <t>แบบสรุปค่าก่อสร้าง</t>
  </si>
  <si>
    <t>ค่างานต้นทุน</t>
  </si>
  <si>
    <t>Factor F</t>
  </si>
  <si>
    <t>รวมค่าก่อสร้าง</t>
  </si>
  <si>
    <t>ขนาดหรือเนื้อที่อาคาร   จำนวน</t>
  </si>
  <si>
    <t>ตร.ม.  เฉลี่ย</t>
  </si>
  <si>
    <t>บาท/ตร.ม</t>
  </si>
  <si>
    <t>เงื่อนไขการใช้ตาราง Factor F</t>
  </si>
  <si>
    <t>ภาษีมูลค่าเพิ่ม             7%</t>
  </si>
  <si>
    <t>เงินประกันผลงานหัก    0%</t>
  </si>
  <si>
    <t>เงินจ่ายล่วงหน้า            0%</t>
  </si>
  <si>
    <t>แบบ ปร.4ก</t>
  </si>
  <si>
    <t>แบบแสดงรายการ ปริมาณงาน และราคา</t>
  </si>
  <si>
    <t>จำนวน</t>
  </si>
  <si>
    <t>หน่วย</t>
  </si>
  <si>
    <t>ค่าวัสดุ</t>
  </si>
  <si>
    <t>ราคาต่อหน่วย</t>
  </si>
  <si>
    <t>จำนวนเงิน</t>
  </si>
  <si>
    <t>ค่าแรง</t>
  </si>
  <si>
    <t>ค่าวัสดุและแรงงาน</t>
  </si>
  <si>
    <t>รวม</t>
  </si>
  <si>
    <t>ลำดับ</t>
  </si>
  <si>
    <t>ที่</t>
  </si>
  <si>
    <t xml:space="preserve">แบบปร.4 ที่แนบมีจำนวน  </t>
  </si>
  <si>
    <t>หน้า</t>
  </si>
  <si>
    <t>แบบ ปร.4 และ ปร.5 ที่แนบ     มีจำนวน :</t>
  </si>
  <si>
    <t>ตารางแสดงวงเงินงบประมาณที่ได้รับจัดสรรและราคากลางในงานจ้างก่อสร้าง</t>
  </si>
  <si>
    <t>1.)</t>
  </si>
  <si>
    <t>ชื่อโครงการ :</t>
  </si>
  <si>
    <t>บริษัท วิทยุการบินแห่งประเทศไทย จำกัด</t>
  </si>
  <si>
    <t>2.)</t>
  </si>
  <si>
    <t>วงเงินงบประมาณที่ได้รับจัดสรร :</t>
  </si>
  <si>
    <t>บาท</t>
  </si>
  <si>
    <t>3.)</t>
  </si>
  <si>
    <t>ลักษณะงานโดยสังเขป :</t>
  </si>
  <si>
    <t>4.)</t>
  </si>
  <si>
    <t>ราคากลางคำนวณ  ณ  วันที่ :</t>
  </si>
  <si>
    <t>เป็นเงิน :</t>
  </si>
  <si>
    <t>5.)</t>
  </si>
  <si>
    <t>บัญชีประมาณการราคากลาง</t>
  </si>
  <si>
    <t>ปร.6   :</t>
  </si>
  <si>
    <t>สรุปราคากลางงาน  จำนวน 1 แผ่น</t>
  </si>
  <si>
    <t xml:space="preserve"> -</t>
  </si>
  <si>
    <t>ปร.4พ :</t>
  </si>
  <si>
    <t>6.)</t>
  </si>
  <si>
    <t xml:space="preserve">รายชื่อคณะกรรมการกำหนดราคากลาง </t>
  </si>
  <si>
    <t>ประธานกรรมการ :</t>
  </si>
  <si>
    <t>กรรมการ :</t>
  </si>
  <si>
    <t>โครงสร้างและองค์ประกอบ ของค่า Factor F งานก่อสร้างอาคาร</t>
  </si>
  <si>
    <t>(อ้างอิง หลักเกณฑ์การคำนวณราคากลาง งานก่อสร้างอาคาร)</t>
  </si>
  <si>
    <t>1. เงินล่วงหน้าจ่าย</t>
  </si>
  <si>
    <t>2. เงินประกันผลงานหัก</t>
  </si>
  <si>
    <t>3. ดอกเบี้ยเงินกู้</t>
  </si>
  <si>
    <t>4. ภาษีมูลค่าเพิ่ม (VAT)</t>
  </si>
  <si>
    <t>รายการค่าใช้จ่ายที่ประกอบเป็นค่า Factor F</t>
  </si>
  <si>
    <t>1. หมวดค่าอำนวยการ</t>
  </si>
  <si>
    <t>หมวดค่าใช้จ่ายในขั้นตอนการประกวดราคาและทำสัญญา</t>
  </si>
  <si>
    <t>1.1.1</t>
  </si>
  <si>
    <t>ค่าธรรมเนียมหนังสือค้ำประกันสัญญาจ้าง</t>
  </si>
  <si>
    <t>1.1.2</t>
  </si>
  <si>
    <t>ค่าธรรมเนียมหนังสือค้ำประกันผลงานก่อสร้าง (2ปี)</t>
  </si>
  <si>
    <t>1.1.3</t>
  </si>
  <si>
    <t>ค่าอากรแสตมป์ติดสัญญา</t>
  </si>
  <si>
    <t>1.1.4</t>
  </si>
  <si>
    <t>ค่าสมทบกองทุนเงินทดแทนและกองทุนประกันสังคม</t>
  </si>
  <si>
    <t>หมวดค่าใช้จ่ายสำนักงานที่พักคนงานและโรงงาน</t>
  </si>
  <si>
    <t>1.2.1</t>
  </si>
  <si>
    <t>1.2.2</t>
  </si>
  <si>
    <t>ค่าใช้จ่ายในการส่งวัสดุทดสอบและหนังสือรับรอง</t>
  </si>
  <si>
    <t>1.2.3</t>
  </si>
  <si>
    <t>ค่าใช้จ่ายในการจัดเตรียมเอกสารต่าง ๆระหว่างทำการก่อสร้าง</t>
  </si>
  <si>
    <t>1.2.4</t>
  </si>
  <si>
    <t>ค่ารักษาความสะอาด และขนขยะและเศษวัสดุในการก่อสร้าง</t>
  </si>
  <si>
    <t>1.2.5</t>
  </si>
  <si>
    <t>ค่าก่อสร้างที่พักคนงาน สำนักงาน โรงงาน และโรงเก็บวัสดุชั่วคราว</t>
  </si>
  <si>
    <t>1.2.6</t>
  </si>
  <si>
    <t>ค่าสาธารณูปโภค ค่าน้ำ ค่าไฟฟ้า รวมทั้งค่าใช้จ่ายในการสื่อสารชั่วคราว</t>
  </si>
  <si>
    <t>1.2.7</t>
  </si>
  <si>
    <t>ค่าอุปกรณ์ความปลอดภัย เช่น หมวก รองเท้าบูท ถุงมือ และถังดับเพลิง เป็นต้น</t>
  </si>
  <si>
    <t>1.2.8</t>
  </si>
  <si>
    <t>ค่าทำป้ายชื่องาน และป้ายสัญญาณเตือนภัยต่าง ๆ เป็นต้น</t>
  </si>
  <si>
    <t>1.3.1</t>
  </si>
  <si>
    <t>ผู้จัดการโครงการ</t>
  </si>
  <si>
    <t>1.3.2</t>
  </si>
  <si>
    <t>สถาปนิกและวิศวกรประจำโครงการ</t>
  </si>
  <si>
    <t>1.3.3</t>
  </si>
  <si>
    <t>โฟร์แมน ผู้ควบคุมงาน หัวหน้าช่าง</t>
  </si>
  <si>
    <t>1.3.4</t>
  </si>
  <si>
    <t>เสมียน พนักงานประจำสำนักงานโครงการ</t>
  </si>
  <si>
    <t>1.3.5</t>
  </si>
  <si>
    <t>เจ้าหน้าที่รักษาความปลอดภัย</t>
  </si>
  <si>
    <t>1.3.6</t>
  </si>
  <si>
    <t>เจ้าหน้าที่ควบคุมเครื่องจักร</t>
  </si>
  <si>
    <t xml:space="preserve">หมวดค่าใช้จ่ายในการบริหารความเสี่ยง ประกอบด้วย อัตราเบี้ยประกันภัย และค่าความเสี่ยงอื่น ๆ </t>
  </si>
  <si>
    <t>โดยค่าเบี้ยประกันภัย หมายถึง ค่าประกันความเสียหายในระหว่างการก่อสร้าง</t>
  </si>
  <si>
    <t>2. หมวดค่าดอกเบี้ย</t>
  </si>
  <si>
    <t>3. หมวดค่ากำไร</t>
  </si>
  <si>
    <t>4. หมวดค่าภาษี (ภาษีมูลค่าเพิ่ม (VAT))</t>
  </si>
  <si>
    <t xml:space="preserve">หมวดค่าใช้จ่ายบริหารโครงการและบุคลากรในการดำเนินงาน (เงินเดือน ค่าจ้าง ค่าใช้จ่ายอื่น ๆที่เกี่ยวข้อง </t>
  </si>
  <si>
    <t>กับการบริหารโครงการ ตั้งแต่เริ่ม จนแล้วเสร็จการก่อสร้าง</t>
  </si>
  <si>
    <t xml:space="preserve">โครงสร้างและองค์ประกอบ ของค่า Factor F งานก่อสร้างอาคาร ประกอบด้วยส่วนต่าง ๆดังนี้ </t>
  </si>
  <si>
    <t>(อ้างอิง เงื่อนไขการใช้ตาราง Factor F ในหน้า ปร.5ก)</t>
  </si>
  <si>
    <t xml:space="preserve">ค่าใช้จ่ายในการพิมพ์แบบเพื่อใช้ในการก่อสร้างเพิ่มเติม และการจัดทำ Shop Drawing  </t>
  </si>
  <si>
    <t>และ As Built Drawing เป็นต้น</t>
  </si>
  <si>
    <t>คำนวณราคาโดย :</t>
  </si>
  <si>
    <t>คำนวณราคาเมื่อวันที่ :</t>
  </si>
  <si>
    <t>แบบสรุปราคางานก่อสร้างอาคาร</t>
  </si>
  <si>
    <t>-</t>
  </si>
  <si>
    <t>ม.</t>
  </si>
  <si>
    <t>L/S</t>
  </si>
  <si>
    <t>งานรื้อถอน พร้อมขนทิ้งภายนอก/ขนย้าย/จัดเก็บ</t>
  </si>
  <si>
    <t>ตร.ม.</t>
  </si>
  <si>
    <t>งานรื้อถอนและปรับปรุง</t>
  </si>
  <si>
    <t>คณะกรรมการกำหนดราคากลาง ตามหลักเกณฑ์ฯ และ พรบ. การจัดซื้อจัดจ้าง ดังนี้</t>
  </si>
  <si>
    <t xml:space="preserve">“ราคากลาง” ตามพระราชบัญญัติการจัดซื้อจัดจ้างและการบริหารพัสดุภาครัฐ พ.ศ. ๒๕๖๐ มาตรา ๔  </t>
  </si>
  <si>
    <t xml:space="preserve">(๑) ราคาที่ได้มาจากการคํานวณตามหลักเกณฑ์ที่คณะกรรมการราคากลางกําหนด  </t>
  </si>
  <si>
    <t>(๒) ราคาที่ได้มาจากฐานข้อมูลราคาอ้างอิงของพัสดุที่กรมบัญชีกลางจัดทํา</t>
  </si>
  <si>
    <t>(๓) ราคามาตรฐานที่สํานักงบประมาณหรือหน่วยงานกลางอื่นกําหนด</t>
  </si>
  <si>
    <t xml:space="preserve">(๔) ราคาที่ได้มาจากการสืบราคาจากท้องตลาด </t>
  </si>
  <si>
    <t>(๕) ราคาที่เคยซื้อหรือจ้างครั้งหลังสุดภายในระยะเวลาสองปีงบประมาณ</t>
  </si>
  <si>
    <t>(๖) ราคาอื่นใดตามหลักเกณฑ์ วิธีการ หรือแนวทางปฏิบัติของหน่วยงานของรัฐนั้น ๆ</t>
  </si>
  <si>
    <t xml:space="preserve"> - ในกรณีที่มีราคาตาม (๑) ให้ใช้ราคาตาม (๑) ก่อน </t>
  </si>
  <si>
    <t xml:space="preserve"> - ในกรณีที่ไม่มีราคาตาม (๑) แต่มีราคาตาม (๒) หรือ (๓) ให้ใช้ราคาตาม (๒) หรือ (๓) ก่อน </t>
  </si>
  <si>
    <t>โดยจะใช้ราคาใดตาม (๒) หรือ (๓) ให้คํานึงถึงประโยชน์ ของหน่วยงานของรัฐเป็นสําคัญ</t>
  </si>
  <si>
    <t xml:space="preserve"> - ในกรณีที่ไม่มีราคาตาม (๑) (๒) และ (๓) ให้ใช้ราคาตาม (๔) (๕) หรือ (๖) </t>
  </si>
  <si>
    <t>โดยจะใช้ราคาใดตาม (๔) (๕) หรือ (๖) ให้คํานึงถึงประโยชน์ของหน่วยงานของรัฐเป็นสําคัญ</t>
  </si>
  <si>
    <t>แบบ บก.01</t>
  </si>
  <si>
    <t>หน่วยงานเจ้าของโครงการ :</t>
  </si>
  <si>
    <t>(วันที่ได้รับความเห็นชอบ)</t>
  </si>
  <si>
    <t>6.1.</t>
  </si>
  <si>
    <t>6.2.</t>
  </si>
  <si>
    <t>ปร.5 และ ปร.4ก  :</t>
  </si>
  <si>
    <t>ค่างานต้นทุน                     จำนวน</t>
  </si>
  <si>
    <t>6.3.</t>
  </si>
  <si>
    <t>ปร.5 และ ปร.4ข  :</t>
  </si>
  <si>
    <t xml:space="preserve">ครุภัณฑ์จัดซื้อ                   จำนวน               </t>
  </si>
  <si>
    <t>6.4.</t>
  </si>
  <si>
    <t>ค่าใช้จ่ายพิเศษ                  จำนวน</t>
  </si>
  <si>
    <t>7.)</t>
  </si>
  <si>
    <t>ในพื้นที่กำหนด (งานสถาปัตยกรรม)</t>
  </si>
  <si>
    <t>งานปรับปรุงพื้นที่ (งานสถาปัตยกรรม)</t>
  </si>
  <si>
    <t>งานระบบไฟฟ้าและสื่อสาร</t>
  </si>
  <si>
    <t>A</t>
  </si>
  <si>
    <t>B</t>
  </si>
  <si>
    <t>C</t>
  </si>
  <si>
    <t>ท่าอากาศยานอุบลราชธานี</t>
  </si>
  <si>
    <t>ศบ.บภ๒.</t>
  </si>
  <si>
    <t>งานปรับปรุงพื้นที่ภายในหอบังคับการบินเพื่อรองรับห้อง SMC</t>
  </si>
  <si>
    <t>และพื้นที่ประกอบการทำงานส่วนอื่น ๆ</t>
  </si>
  <si>
    <t>รวมงานทั้งหมด</t>
  </si>
  <si>
    <t>รวมงานรื้อถอนสถาปัตยกรรม</t>
  </si>
  <si>
    <t>รวมงานปรับปรุงสถาปัตยกรรม</t>
  </si>
  <si>
    <t>งานสถาปัตยกรรม</t>
  </si>
  <si>
    <t>D</t>
  </si>
  <si>
    <t>E</t>
  </si>
  <si>
    <t>งานรื้อถอนระบบไฟฟ้าและสื่อสาร</t>
  </si>
  <si>
    <t>งานปรับปรุงระบบไฟฟ้าและสื่อสาร</t>
  </si>
  <si>
    <t>รวมงานปรับปรุงระบบไฟฟ้าฯ</t>
  </si>
  <si>
    <t>รวมงานรื้อถอนระบบไฟฟ้าฯ</t>
  </si>
  <si>
    <t>ติดตั้งเคาน์เตอร์ครัว</t>
  </si>
  <si>
    <t>F</t>
  </si>
  <si>
    <t>G</t>
  </si>
  <si>
    <t>H</t>
  </si>
  <si>
    <t xml:space="preserve">รื้อถอนพื้นกระเบื้องเซรามิคเดิม </t>
  </si>
  <si>
    <t>รื้อถอนบัวเชิงผนังยาง</t>
  </si>
  <si>
    <t xml:space="preserve">ขูดลอกผิวผนังทาสีเดิมภายใน </t>
  </si>
  <si>
    <t>รื้อถอนบัวเชิงผนังไม้</t>
  </si>
  <si>
    <t>รื้อถอนพื้นกระเบื้องเดิม PVC</t>
  </si>
  <si>
    <t xml:space="preserve">รื้อถอนระบบพื้นยกเดิม </t>
  </si>
  <si>
    <t xml:space="preserve">ทาสีฝ้า สีน้ำอะคริลิค 100% ชนิดทาภายใน </t>
  </si>
  <si>
    <t>แบบ ปร.5ข</t>
  </si>
  <si>
    <t>แบบสรุปค่าครุภัณฑ์จัดซื้อ</t>
  </si>
  <si>
    <t>ภาษี  มูลค่าเพิ่ม</t>
  </si>
  <si>
    <t>รวมค่าครุภัณฑ์</t>
  </si>
  <si>
    <t>แบบ ปร.4ข</t>
  </si>
  <si>
    <t>หมวดงานครุภัณฑ์จัดซื้อ</t>
  </si>
  <si>
    <t xml:space="preserve">งานติดตั้งเครื่องปรับอากาศ </t>
  </si>
  <si>
    <t>งานติดตั้งระบบดับเพลิง</t>
  </si>
  <si>
    <t>ถังดับเพลิง BF2000 แบบมือถือ ขนาด 10 LBS.</t>
  </si>
  <si>
    <t>งานครุภัณฑ์จัดซื้อ</t>
  </si>
  <si>
    <t>รื้อถอนฝ้าเดิม T-Bar พร้อมโครงคร่าวเดิม</t>
  </si>
  <si>
    <t>รื้อถอนฝ้าเดิมฉาบเรียบ พร้อมโครงคร่าวเดิม</t>
  </si>
  <si>
    <t>งานปรับระดับพื้น</t>
  </si>
  <si>
    <t>ติดตั้งบัวเชิงผนังยาง</t>
  </si>
  <si>
    <t>ติดตั้งกระเบื้องพื้นเซรามิค</t>
  </si>
  <si>
    <t>ติดตั้งฝ้าฉาบเรียบใหม่ พร้อมโครงคร่าวใหม่</t>
  </si>
  <si>
    <t>ติดตั้งฝ้า T-Bar ใหม่ พร้อมโครงคร่าวใหม่</t>
  </si>
  <si>
    <t>งานระบบปรับอากาศ ระบายอากาศ ระบบประปา-</t>
  </si>
  <si>
    <t>สุขาภิบาล และดับเพลิง</t>
  </si>
  <si>
    <t>งานรื้อถอนระบบปรับอากาศ  ระบายอากาศ</t>
  </si>
  <si>
    <t>ระบบประปา-สุขาภิบาล และดับเพลิง</t>
  </si>
  <si>
    <t>รื้อถอน/อุดท่อน้ำประปาและท่อน้ำทิ้งบริเวณเคาน์เตอร์ครัว</t>
  </si>
  <si>
    <t>รื้อถอนถังดับเพลิงบนฝ้าเพดาน และนำไปเก็บ</t>
  </si>
  <si>
    <t>รวมงานรื้อถอนระบบปรับอากาศฯ</t>
  </si>
  <si>
    <t>งานติดตั้งระบบปรับอากาศ ระบายอากาศ</t>
  </si>
  <si>
    <t>ชุดควบคุมการทำงานอัตโนมัติ (พร้อมงานเดินสายไฟร้อยท่อ)</t>
  </si>
  <si>
    <t>Ball Valve 1/2"</t>
  </si>
  <si>
    <t xml:space="preserve">ท่อ PVC Class 13.5  </t>
  </si>
  <si>
    <t xml:space="preserve">- SIZE DIA 1/2" </t>
  </si>
  <si>
    <t>เมตร</t>
  </si>
  <si>
    <t>- FITTING &amp; FLEX</t>
  </si>
  <si>
    <t>- HANGER &amp; SUPPORT</t>
  </si>
  <si>
    <t>- ทดสอบ  ทำความสะอาด ทำสีสัญลักษณ์ท่อ</t>
  </si>
  <si>
    <t>PVC Class 8.5  (W)</t>
  </si>
  <si>
    <t xml:space="preserve"> - SIZE DIA 2"</t>
  </si>
  <si>
    <t xml:space="preserve">- HANGER &amp; SUPPORT </t>
  </si>
  <si>
    <t>รวมงานติดตั้งระบบปรับอากาศฯ</t>
  </si>
  <si>
    <t>รวมราคางาน 2.1</t>
  </si>
  <si>
    <t>รวมราคางาน 2.2</t>
  </si>
  <si>
    <t>รื้อถอนโคมฝังฝ้า RECESSED FLUORESCENT LAMP</t>
  </si>
  <si>
    <t>พร้อมสายไฟ ท่อร้อยสาย และนำไปเก็บ</t>
  </si>
  <si>
    <t>รื้อถอนโคม FLUORESCENT LAMP ติดลอย</t>
  </si>
  <si>
    <t>รื้อถอนโคม RECESSED DOWNLIGHT LAMP</t>
  </si>
  <si>
    <t>รื้อถอนDUPLEX RECEPTACLE 10A 230V.</t>
  </si>
  <si>
    <t>รื้อถอนตู้แผงจ่ายไฟ LP1 (ตู้เดิม/ยกเลิกการใช้งาน)</t>
  </si>
  <si>
    <t>และนำไปเก็บ</t>
  </si>
  <si>
    <t xml:space="preserve"> </t>
  </si>
  <si>
    <t>ดวงโคม สวิทช์ และเต้ารับไฟฟ้า</t>
  </si>
  <si>
    <t>โคมฝังฝ้า RECESSED LED PANEL LAMP 40 WATT</t>
  </si>
  <si>
    <t>(30x120 ซม.) DAYLIGHT</t>
  </si>
  <si>
    <t>SINGLE SWITCH 1 GANG 10A  230V. w/plate</t>
  </si>
  <si>
    <t>SINGLE SWITCH 2 GANG 10A 230V w/plate</t>
  </si>
  <si>
    <t>DUPLEX RECEPTACLE 10A 230V.(+G) w/plate</t>
  </si>
  <si>
    <t>SMOKE DETECTOR</t>
  </si>
  <si>
    <t>(ของเดิมรื้อย้ายไปยังตำแหน่งใหม่ที่กำหนด)</t>
  </si>
  <si>
    <t>LOUND SPEAKER (ลำโพง)</t>
  </si>
  <si>
    <t>INTERNET ROUTER</t>
  </si>
  <si>
    <t>ตู้แผงจ่ายไฟ LP1</t>
  </si>
  <si>
    <r>
      <t>LP1 3PH 30CKT MCCB 3P 100AT/200AF IC</t>
    </r>
    <r>
      <rPr>
        <sz val="10"/>
        <color theme="1"/>
        <rFont val="Calibri"/>
        <family val="2"/>
      </rPr>
      <t>&gt;=10KA</t>
    </r>
  </si>
  <si>
    <t>CB 1P10A</t>
  </si>
  <si>
    <t>ตัว</t>
  </si>
  <si>
    <t>CB 1P20A</t>
  </si>
  <si>
    <t>CB 1P32A</t>
  </si>
  <si>
    <t>ตู้แผงจ่ายไฟ LP2</t>
  </si>
  <si>
    <t>LP2 1PH 8CKT MCCB 2P 32AT IC&gt;=10KA</t>
  </si>
  <si>
    <t>สายไฟ และท่อร้อยสาย</t>
  </si>
  <si>
    <t>IEC01 2.5 Sq.mm.</t>
  </si>
  <si>
    <t>IEC01 4 Sq.mm.</t>
  </si>
  <si>
    <t>IEC01 10 Sq.mm.</t>
  </si>
  <si>
    <t>EMT 1/2"</t>
  </si>
  <si>
    <t>EMT 3/4"</t>
  </si>
  <si>
    <t>EMT 1"</t>
  </si>
  <si>
    <t>อุปกรณ์ประกอบ</t>
  </si>
  <si>
    <t>ดอกเบี้ยเงินกู้              7%</t>
  </si>
  <si>
    <t>ปรับปรุงพื้นที่ชั้น ๑ เพื่อเป็นห้องปฏิบัติการ SMC ณ ศูนย์ควบคุมการบินอุบลราชธานี</t>
  </si>
  <si>
    <t>งานรื้อถอนพื้น</t>
  </si>
  <si>
    <t>งานรื้อถอนประตู หน้าต่าง และอื่น ๆ</t>
  </si>
  <si>
    <t>รื้อถอนชุด Built-In (ห้องงานมาตรฐานและความปลอดภัย)</t>
  </si>
  <si>
    <t>รื้อถอนเคาน์เตอร์ครัว พร้อมตู้ลอย (ห้องพักผ่อน)</t>
  </si>
  <si>
    <t>งานติดตั้งประตู หน้าต่าง และอื่น ๆ</t>
  </si>
  <si>
    <t>งานติดตั้งพื้น</t>
  </si>
  <si>
    <t>รื้อถอนผิวผนังกระเบื้องเซรามิคบริเวณเคาน์เตอร์</t>
  </si>
  <si>
    <t>งานรื้อถอนผนังและบัวเชิงผนัง</t>
  </si>
  <si>
    <t>งานติดตั้งผนังและบัวเชิงผนัง</t>
  </si>
  <si>
    <t>งานติดตั้งฝ้าเพดาน</t>
  </si>
  <si>
    <t>งานรื้อถอนฝ้าเพดาน</t>
  </si>
  <si>
    <t>ติดตั้งผนังเบาไฟเบอร์ซีเมนต์</t>
  </si>
  <si>
    <t>รื้อถอนผนังเบา</t>
  </si>
  <si>
    <t>รื้อถอนประตูไม้เดิม พร้อมวงกบและลูกฟัก DA</t>
  </si>
  <si>
    <t>รื้อถอนประตูกระจกอลูมิเนียม พร้อมวงกบและลูกฟัก DB</t>
  </si>
  <si>
    <t>รื้อถอนประตูไม้เดิม พร้อมวงกบและลูกฟักกระจก DC</t>
  </si>
  <si>
    <t>รื้อถอนชุดหน้าต่างกระจกอลูมิเนียม พร้อมวงกบและลูกฟัก WB</t>
  </si>
  <si>
    <t>ติดตั้งหน้าต่างกระจกอลูมิเนียมพร้อมวงกบใหม่ W1</t>
  </si>
  <si>
    <t>ติดตั้งประตูกระจกอลูมิเนียมพร้อมวงกบใหม่ D1</t>
  </si>
  <si>
    <t>ติดตั้งประตูกระจกอลูมิเนียมพร้อมวงกบใหม่ D2</t>
  </si>
  <si>
    <t>ทาสีผนัง สีน้ำอะคริลิค 100% ชนิดทาภายใน (เก่า/ใหม่)</t>
  </si>
  <si>
    <t>ติดตั้งกระเบื้องพื้น PVC ลายไม้</t>
  </si>
  <si>
    <t>ติดตั้งบัวเชิงผนังไฟเบอร์ซีเมนต์</t>
  </si>
  <si>
    <t xml:space="preserve"> FCU-04/CDU-04 (รวมอุปกรณ์/ค่าติดตั้งตามมาตรฐานผู้ผลิต) (36,000 BTU/HR) (Ceiling Type)</t>
  </si>
  <si>
    <t xml:space="preserve"> FCU-05/CDU-05 (รวมอุปกรณ์/ค่าติดตั้งตามมาตรฐานผู้ผลิต) (36,000 BTU/HR) (Ceiling Type)</t>
  </si>
  <si>
    <t xml:space="preserve"> FCU-06/CDU-06 (รวมอุปกรณ์/ค่าติดตั้งตามมาตรฐานผู้ผลิต) (36,000 BTU/HR) (Ceiling Type)</t>
  </si>
  <si>
    <t xml:space="preserve"> FCU-07/CDU-07 (รวมอุปกรณ์/ค่าติดตั้งตามมาตรฐานผู้ผลิต) (36,000 BTU/HR) (Ceiling Type)</t>
  </si>
  <si>
    <t xml:space="preserve"> FCU-08/CDU-08 (รวมอุปกรณ์/ค่าติดตั้งตามมาตรฐานผู้ผลิต) (24,000 BTU/HR) (Wall Type)</t>
  </si>
  <si>
    <t xml:space="preserve"> FCU-09/CDU-09 (รวมอุปกรณ์/ค่าติดตั้งตามมาตรฐานผู้ผลิต) (24,000 BTU/HR) (Wall Type)</t>
  </si>
  <si>
    <t>นายสุนทร มหาสวัสดิ์</t>
  </si>
  <si>
    <t>นายธีร์ธวัช สภานนท์</t>
  </si>
  <si>
    <t>รื้อถอน FCU-01/CDU-01 , FCU-02/CDU-02 ,FCU-03/CDU-03</t>
  </si>
  <si>
    <t xml:space="preserve">พร้อมท่อน้ำยา ท่อน้ำทิ้ง ชุดควบคุมอุณหภูมิ (T) </t>
  </si>
  <si>
    <t>และรางครอบพลาสติก พร้อมนำไปเก็บ</t>
  </si>
  <si>
    <t>รื้อถอนพัดลมระบายอากาศติดผนัง EF-01,EF-02และนำไปเก็บ</t>
  </si>
  <si>
    <t>รื้อถอนตู้เก็บถังดับเพลิงแแบบมือถือ (รอการติดตั้งใหม่)</t>
  </si>
  <si>
    <t>พัดลมระบายอากาศ (EF-03) พร้อมฝาครอบด้านนอก</t>
  </si>
  <si>
    <t>พัดลมระบายอากาศ (EF-04) พร้อมฝาครอบด้านนอก</t>
  </si>
  <si>
    <t>พัดลมระบายอากาศ (EF-05) พร้อมฝาครอบด้านนอก</t>
  </si>
  <si>
    <t>นางสาวปิยนันทน์ เลาหบุตร</t>
  </si>
  <si>
    <t>ติดตั้งระบบแผ่นพื้นยก พร้อมบัวเชิงผนังยาง</t>
  </si>
  <si>
    <t>ของ FCU-05,06,07,08</t>
  </si>
  <si>
    <t>งานก่อปิดช่องผนังเดิม (ช่องพัดลมระบายอากาศ)</t>
  </si>
  <si>
    <t>ใบเสนอราคา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</si>
</sst>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000"/>
  </numFmts>
  <fonts count="34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9"/>
      <name val="Tahoma"/>
      <family val="2"/>
    </font>
    <font>
      <sz val="11"/>
      <color theme="1"/>
      <name val="Calibri"/>
      <family val="2"/>
      <charset val="22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charset val="222"/>
      <scheme val="minor"/>
    </font>
    <font>
      <sz val="14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charset val="22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charset val="222"/>
      <scheme val="minor"/>
    </font>
    <font>
      <b/>
      <u/>
      <sz val="9"/>
      <color theme="1"/>
      <name val="Calibri"/>
      <family val="2"/>
      <scheme val="minor"/>
    </font>
    <font>
      <sz val="10"/>
      <color rgb="FFFF0000"/>
      <name val="Calibri"/>
      <family val="2"/>
      <charset val="22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charset val="22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ahoma"/>
      <family val="2"/>
    </font>
    <font>
      <b/>
      <u/>
      <sz val="10"/>
      <color theme="1"/>
      <name val="Tahoma"/>
      <family val="2"/>
    </font>
    <font>
      <b/>
      <sz val="10"/>
      <color theme="1"/>
      <name val="Tahoma"/>
      <family val="2"/>
    </font>
    <font>
      <sz val="6"/>
      <color rgb="FFFF0000"/>
      <name val="Tahoma"/>
      <family val="2"/>
    </font>
    <font>
      <b/>
      <sz val="10"/>
      <name val="Tahoma"/>
      <family val="2"/>
    </font>
    <font>
      <sz val="9"/>
      <color rgb="FFFF0000"/>
      <name val="Tahoma"/>
      <family val="2"/>
    </font>
    <font>
      <sz val="10"/>
      <name val="Tahoma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sz val="10"/>
      <name val="Calibri"/>
      <family val="2"/>
      <scheme val="minor"/>
    </font>
    <font>
      <sz val="10"/>
      <color rgb="FF0070C0"/>
      <name val="Tahoma"/>
      <family val="2"/>
    </font>
    <font>
      <sz val="10"/>
      <color theme="1"/>
      <name val="Calibri"/>
      <family val="2"/>
    </font>
    <font>
      <sz val="9"/>
      <color theme="1"/>
      <name val="Tahoma"/>
      <family val="2"/>
    </font>
    <font>
      <sz val="9.5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6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7" fillId="0" borderId="0" xfId="0" applyFont="1"/>
    <xf numFmtId="0" fontId="5" fillId="0" borderId="1" xfId="0" applyFont="1" applyBorder="1"/>
    <xf numFmtId="49" fontId="5" fillId="0" borderId="1" xfId="0" applyNumberFormat="1" applyFont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164" fontId="7" fillId="0" borderId="5" xfId="1" applyFont="1" applyBorder="1" applyAlignment="1">
      <alignment vertical="center"/>
    </xf>
    <xf numFmtId="164" fontId="7" fillId="0" borderId="6" xfId="1" applyFont="1" applyBorder="1" applyAlignment="1">
      <alignment vertical="center"/>
    </xf>
    <xf numFmtId="164" fontId="7" fillId="0" borderId="7" xfId="1" applyFont="1" applyBorder="1" applyAlignment="1">
      <alignment vertical="center"/>
    </xf>
    <xf numFmtId="164" fontId="7" fillId="0" borderId="11" xfId="1" applyFont="1" applyBorder="1" applyAlignment="1">
      <alignment vertical="center"/>
    </xf>
    <xf numFmtId="164" fontId="7" fillId="0" borderId="12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4" fontId="7" fillId="0" borderId="0" xfId="1" applyFont="1" applyAlignment="1">
      <alignment vertical="center"/>
    </xf>
    <xf numFmtId="0" fontId="7" fillId="0" borderId="0" xfId="0" applyFont="1" applyAlignment="1">
      <alignment horizontal="right" vertical="center"/>
    </xf>
    <xf numFmtId="164" fontId="7" fillId="0" borderId="15" xfId="1" applyFont="1" applyBorder="1" applyAlignment="1">
      <alignment vertical="center"/>
    </xf>
    <xf numFmtId="164" fontId="7" fillId="0" borderId="15" xfId="1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164" fontId="7" fillId="0" borderId="16" xfId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64" fontId="7" fillId="0" borderId="0" xfId="1" applyFont="1"/>
    <xf numFmtId="0" fontId="7" fillId="0" borderId="3" xfId="0" applyFont="1" applyBorder="1"/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13" fillId="0" borderId="13" xfId="0" applyFont="1" applyBorder="1" applyAlignment="1">
      <alignment horizontal="center"/>
    </xf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 applyAlignment="1">
      <alignment horizontal="center"/>
    </xf>
    <xf numFmtId="0" fontId="7" fillId="0" borderId="2" xfId="0" applyFont="1" applyBorder="1"/>
    <xf numFmtId="0" fontId="7" fillId="0" borderId="24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top"/>
    </xf>
    <xf numFmtId="0" fontId="13" fillId="0" borderId="0" xfId="0" applyFont="1"/>
    <xf numFmtId="0" fontId="9" fillId="0" borderId="0" xfId="0" applyFont="1"/>
    <xf numFmtId="0" fontId="10" fillId="0" borderId="0" xfId="0" applyFont="1"/>
    <xf numFmtId="0" fontId="14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4" fontId="7" fillId="0" borderId="1" xfId="0" applyNumberFormat="1" applyFont="1" applyBorder="1"/>
    <xf numFmtId="4" fontId="7" fillId="0" borderId="0" xfId="0" applyNumberFormat="1" applyFont="1"/>
    <xf numFmtId="4" fontId="7" fillId="0" borderId="1" xfId="1" applyNumberFormat="1" applyFont="1" applyBorder="1"/>
    <xf numFmtId="4" fontId="7" fillId="0" borderId="1" xfId="0" applyNumberFormat="1" applyFont="1" applyBorder="1" applyAlignment="1">
      <alignment horizontal="left"/>
    </xf>
    <xf numFmtId="4" fontId="7" fillId="0" borderId="28" xfId="0" applyNumberFormat="1" applyFont="1" applyBorder="1"/>
    <xf numFmtId="4" fontId="7" fillId="0" borderId="29" xfId="0" applyNumberFormat="1" applyFont="1" applyBorder="1"/>
    <xf numFmtId="3" fontId="7" fillId="0" borderId="1" xfId="1" applyNumberFormat="1" applyFont="1" applyBorder="1" applyAlignment="1">
      <alignment horizontal="center"/>
    </xf>
    <xf numFmtId="0" fontId="7" fillId="0" borderId="29" xfId="0" applyFont="1" applyBorder="1"/>
    <xf numFmtId="0" fontId="7" fillId="0" borderId="1" xfId="0" applyFont="1" applyBorder="1"/>
    <xf numFmtId="164" fontId="7" fillId="0" borderId="30" xfId="1" applyFont="1" applyBorder="1"/>
    <xf numFmtId="164" fontId="7" fillId="0" borderId="5" xfId="1" applyFont="1" applyBorder="1" applyAlignment="1">
      <alignment horizontal="left" vertical="center"/>
    </xf>
    <xf numFmtId="164" fontId="7" fillId="0" borderId="6" xfId="1" applyFont="1" applyBorder="1" applyAlignment="1">
      <alignment horizontal="left" vertical="center"/>
    </xf>
    <xf numFmtId="164" fontId="7" fillId="0" borderId="16" xfId="1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0" xfId="0" applyFont="1"/>
    <xf numFmtId="164" fontId="8" fillId="0" borderId="10" xfId="1" applyFont="1" applyBorder="1" applyAlignment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4" fontId="16" fillId="0" borderId="3" xfId="1" applyFont="1" applyBorder="1" applyAlignment="1">
      <alignment vertical="center"/>
    </xf>
    <xf numFmtId="164" fontId="16" fillId="0" borderId="3" xfId="1" applyFont="1" applyBorder="1" applyAlignment="1">
      <alignment horizontal="center" vertical="center"/>
    </xf>
    <xf numFmtId="164" fontId="16" fillId="0" borderId="0" xfId="1" applyFont="1"/>
    <xf numFmtId="164" fontId="16" fillId="0" borderId="0" xfId="1" applyFont="1" applyAlignment="1">
      <alignment horizontal="center"/>
    </xf>
    <xf numFmtId="0" fontId="16" fillId="0" borderId="0" xfId="0" applyFont="1" applyAlignment="1">
      <alignment vertical="center"/>
    </xf>
    <xf numFmtId="0" fontId="16" fillId="0" borderId="3" xfId="0" applyFont="1" applyBorder="1"/>
    <xf numFmtId="0" fontId="8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164" fontId="2" fillId="0" borderId="30" xfId="1" applyFont="1" applyBorder="1"/>
    <xf numFmtId="0" fontId="20" fillId="0" borderId="0" xfId="0" applyFont="1" applyAlignment="1">
      <alignment vertical="center"/>
    </xf>
    <xf numFmtId="0" fontId="22" fillId="0" borderId="30" xfId="0" applyFont="1" applyBorder="1"/>
    <xf numFmtId="164" fontId="20" fillId="0" borderId="30" xfId="1" applyFont="1" applyFill="1" applyBorder="1"/>
    <xf numFmtId="164" fontId="20" fillId="2" borderId="30" xfId="1" applyFont="1" applyFill="1" applyBorder="1" applyAlignment="1"/>
    <xf numFmtId="164" fontId="20" fillId="0" borderId="30" xfId="1" applyFont="1" applyBorder="1" applyAlignment="1"/>
    <xf numFmtId="0" fontId="20" fillId="0" borderId="30" xfId="0" applyFont="1" applyBorder="1"/>
    <xf numFmtId="0" fontId="20" fillId="2" borderId="30" xfId="0" applyFont="1" applyFill="1" applyBorder="1"/>
    <xf numFmtId="164" fontId="20" fillId="2" borderId="30" xfId="1" applyFont="1" applyFill="1" applyBorder="1"/>
    <xf numFmtId="164" fontId="23" fillId="0" borderId="30" xfId="1" applyFont="1" applyBorder="1" applyAlignment="1">
      <alignment wrapText="1"/>
    </xf>
    <xf numFmtId="164" fontId="20" fillId="0" borderId="30" xfId="1" applyFont="1" applyFill="1" applyBorder="1" applyAlignment="1"/>
    <xf numFmtId="0" fontId="22" fillId="3" borderId="30" xfId="0" applyFont="1" applyFill="1" applyBorder="1" applyAlignment="1">
      <alignment horizontal="center"/>
    </xf>
    <xf numFmtId="164" fontId="20" fillId="3" borderId="30" xfId="1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164" fontId="20" fillId="3" borderId="30" xfId="1" applyFont="1" applyFill="1" applyBorder="1" applyAlignment="1">
      <alignment horizontal="left" vertical="center"/>
    </xf>
    <xf numFmtId="164" fontId="25" fillId="3" borderId="30" xfId="1" applyFont="1" applyFill="1" applyBorder="1"/>
    <xf numFmtId="0" fontId="20" fillId="0" borderId="0" xfId="0" applyFont="1"/>
    <xf numFmtId="0" fontId="20" fillId="2" borderId="0" xfId="0" applyFont="1" applyFill="1"/>
    <xf numFmtId="164" fontId="20" fillId="4" borderId="30" xfId="1" applyFont="1" applyFill="1" applyBorder="1" applyAlignment="1">
      <alignment horizontal="right" vertical="center"/>
    </xf>
    <xf numFmtId="0" fontId="20" fillId="4" borderId="30" xfId="3" applyFont="1" applyFill="1" applyBorder="1" applyAlignment="1">
      <alignment horizontal="center" vertical="center"/>
    </xf>
    <xf numFmtId="164" fontId="20" fillId="4" borderId="30" xfId="1" applyFont="1" applyFill="1" applyBorder="1" applyAlignment="1">
      <alignment horizontal="left" vertical="center"/>
    </xf>
    <xf numFmtId="164" fontId="25" fillId="4" borderId="30" xfId="1" applyFont="1" applyFill="1" applyBorder="1"/>
    <xf numFmtId="0" fontId="20" fillId="0" borderId="30" xfId="0" applyFont="1" applyBorder="1" applyAlignment="1">
      <alignment horizontal="center"/>
    </xf>
    <xf numFmtId="164" fontId="20" fillId="0" borderId="30" xfId="1" applyFont="1" applyBorder="1" applyAlignment="1">
      <alignment horizontal="right" vertical="center"/>
    </xf>
    <xf numFmtId="0" fontId="20" fillId="0" borderId="30" xfId="3" applyFont="1" applyBorder="1" applyAlignment="1">
      <alignment horizontal="center" vertical="center"/>
    </xf>
    <xf numFmtId="164" fontId="20" fillId="0" borderId="30" xfId="1" applyFont="1" applyBorder="1" applyAlignment="1">
      <alignment horizontal="left" vertical="center"/>
    </xf>
    <xf numFmtId="164" fontId="20" fillId="2" borderId="30" xfId="1" applyFont="1" applyFill="1" applyBorder="1" applyAlignment="1">
      <alignment horizontal="left" vertical="center"/>
    </xf>
    <xf numFmtId="164" fontId="25" fillId="0" borderId="30" xfId="1" applyFont="1" applyBorder="1"/>
    <xf numFmtId="164" fontId="22" fillId="2" borderId="30" xfId="1" applyFont="1" applyFill="1" applyBorder="1" applyAlignment="1">
      <alignment horizontal="left" vertical="center"/>
    </xf>
    <xf numFmtId="0" fontId="20" fillId="2" borderId="30" xfId="0" applyFont="1" applyFill="1" applyBorder="1" applyAlignment="1">
      <alignment horizontal="center"/>
    </xf>
    <xf numFmtId="0" fontId="21" fillId="0" borderId="30" xfId="0" applyFont="1" applyBorder="1" applyAlignment="1">
      <alignment horizontal="center" vertical="center"/>
    </xf>
    <xf numFmtId="164" fontId="24" fillId="2" borderId="30" xfId="1" applyFont="1" applyFill="1" applyBorder="1" applyAlignment="1">
      <alignment horizontal="left" vertical="center"/>
    </xf>
    <xf numFmtId="0" fontId="26" fillId="0" borderId="30" xfId="0" applyFont="1" applyBorder="1" applyAlignment="1">
      <alignment horizontal="center"/>
    </xf>
    <xf numFmtId="0" fontId="24" fillId="0" borderId="30" xfId="0" applyFont="1" applyBorder="1" applyAlignment="1">
      <alignment horizontal="left" vertical="center"/>
    </xf>
    <xf numFmtId="164" fontId="26" fillId="0" borderId="30" xfId="1" applyFont="1" applyBorder="1" applyAlignment="1">
      <alignment horizontal="right" vertical="center"/>
    </xf>
    <xf numFmtId="0" fontId="26" fillId="0" borderId="30" xfId="3" applyFont="1" applyBorder="1" applyAlignment="1">
      <alignment horizontal="center" vertical="center"/>
    </xf>
    <xf numFmtId="164" fontId="26" fillId="0" borderId="30" xfId="1" applyFont="1" applyBorder="1" applyAlignment="1">
      <alignment horizontal="left" vertical="center"/>
    </xf>
    <xf numFmtId="164" fontId="26" fillId="2" borderId="30" xfId="1" applyFont="1" applyFill="1" applyBorder="1" applyAlignment="1">
      <alignment horizontal="left" vertical="center"/>
    </xf>
    <xf numFmtId="0" fontId="26" fillId="0" borderId="0" xfId="0" applyFont="1"/>
    <xf numFmtId="0" fontId="26" fillId="2" borderId="0" xfId="0" applyFont="1" applyFill="1"/>
    <xf numFmtId="0" fontId="26" fillId="0" borderId="30" xfId="0" applyFont="1" applyBorder="1"/>
    <xf numFmtId="164" fontId="26" fillId="0" borderId="30" xfId="1" applyFont="1" applyBorder="1"/>
    <xf numFmtId="0" fontId="26" fillId="0" borderId="30" xfId="0" applyFont="1" applyBorder="1" applyAlignment="1">
      <alignment horizontal="left" vertical="center"/>
    </xf>
    <xf numFmtId="0" fontId="27" fillId="0" borderId="30" xfId="0" applyFont="1" applyBorder="1" applyAlignment="1">
      <alignment horizontal="center" vertical="center"/>
    </xf>
    <xf numFmtId="0" fontId="26" fillId="3" borderId="31" xfId="0" applyFont="1" applyFill="1" applyBorder="1" applyAlignment="1">
      <alignment horizontal="center"/>
    </xf>
    <xf numFmtId="0" fontId="24" fillId="3" borderId="31" xfId="0" applyFont="1" applyFill="1" applyBorder="1" applyAlignment="1">
      <alignment horizontal="center"/>
    </xf>
    <xf numFmtId="164" fontId="24" fillId="3" borderId="31" xfId="1" applyFont="1" applyFill="1" applyBorder="1"/>
    <xf numFmtId="164" fontId="24" fillId="3" borderId="31" xfId="1" applyFont="1" applyFill="1" applyBorder="1" applyAlignment="1">
      <alignment horizontal="center"/>
    </xf>
    <xf numFmtId="164" fontId="20" fillId="4" borderId="30" xfId="1" applyFont="1" applyFill="1" applyBorder="1" applyAlignment="1"/>
    <xf numFmtId="164" fontId="20" fillId="4" borderId="30" xfId="1" applyFont="1" applyFill="1" applyBorder="1"/>
    <xf numFmtId="0" fontId="22" fillId="4" borderId="30" xfId="0" applyFont="1" applyFill="1" applyBorder="1" applyAlignment="1">
      <alignment horizontal="center"/>
    </xf>
    <xf numFmtId="0" fontId="24" fillId="4" borderId="30" xfId="0" applyFont="1" applyFill="1" applyBorder="1" applyAlignment="1">
      <alignment horizontal="center"/>
    </xf>
    <xf numFmtId="0" fontId="24" fillId="4" borderId="30" xfId="0" applyFont="1" applyFill="1" applyBorder="1" applyAlignment="1">
      <alignment horizontal="left" vertical="center"/>
    </xf>
    <xf numFmtId="164" fontId="24" fillId="4" borderId="30" xfId="1" applyFont="1" applyFill="1" applyBorder="1" applyAlignment="1">
      <alignment horizontal="right" vertical="center"/>
    </xf>
    <xf numFmtId="0" fontId="24" fillId="4" borderId="30" xfId="3" applyFont="1" applyFill="1" applyBorder="1" applyAlignment="1">
      <alignment horizontal="center" vertical="center"/>
    </xf>
    <xf numFmtId="164" fontId="24" fillId="4" borderId="30" xfId="1" applyFont="1" applyFill="1" applyBorder="1" applyAlignment="1">
      <alignment horizontal="left" vertical="center"/>
    </xf>
    <xf numFmtId="164" fontId="28" fillId="4" borderId="30" xfId="1" applyFont="1" applyFill="1" applyBorder="1"/>
    <xf numFmtId="0" fontId="22" fillId="3" borderId="30" xfId="0" applyFont="1" applyFill="1" applyBorder="1"/>
    <xf numFmtId="164" fontId="22" fillId="4" borderId="30" xfId="1" applyFont="1" applyFill="1" applyBorder="1" applyAlignment="1">
      <alignment horizontal="left" vertical="center"/>
    </xf>
    <xf numFmtId="0" fontId="22" fillId="3" borderId="30" xfId="0" applyFont="1" applyFill="1" applyBorder="1" applyAlignment="1">
      <alignment horizontal="left" vertical="center"/>
    </xf>
    <xf numFmtId="164" fontId="22" fillId="3" borderId="30" xfId="1" applyFont="1" applyFill="1" applyBorder="1" applyAlignment="1">
      <alignment vertical="center"/>
    </xf>
    <xf numFmtId="164" fontId="22" fillId="3" borderId="30" xfId="1" applyFont="1" applyFill="1" applyBorder="1" applyAlignment="1"/>
    <xf numFmtId="0" fontId="22" fillId="4" borderId="30" xfId="0" applyFont="1" applyFill="1" applyBorder="1"/>
    <xf numFmtId="0" fontId="24" fillId="0" borderId="30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left" vertical="center"/>
    </xf>
    <xf numFmtId="164" fontId="9" fillId="0" borderId="6" xfId="1" applyFont="1" applyBorder="1" applyAlignment="1">
      <alignment horizontal="center" vertical="center"/>
    </xf>
    <xf numFmtId="164" fontId="9" fillId="0" borderId="6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164" fontId="9" fillId="0" borderId="7" xfId="1" applyFont="1" applyBorder="1" applyAlignment="1">
      <alignment vertical="center"/>
    </xf>
    <xf numFmtId="164" fontId="7" fillId="0" borderId="10" xfId="1" applyFont="1" applyBorder="1" applyAlignment="1">
      <alignment vertical="center"/>
    </xf>
    <xf numFmtId="164" fontId="7" fillId="0" borderId="0" xfId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vertical="center"/>
    </xf>
    <xf numFmtId="164" fontId="7" fillId="5" borderId="30" xfId="1" applyFont="1" applyFill="1" applyBorder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164" fontId="7" fillId="0" borderId="30" xfId="1" applyFont="1" applyBorder="1" applyAlignment="1">
      <alignment vertical="center"/>
    </xf>
    <xf numFmtId="0" fontId="7" fillId="0" borderId="30" xfId="0" applyFont="1" applyBorder="1" applyAlignment="1">
      <alignment horizontal="center"/>
    </xf>
    <xf numFmtId="164" fontId="18" fillId="0" borderId="30" xfId="1" applyFont="1" applyFill="1" applyBorder="1"/>
    <xf numFmtId="0" fontId="18" fillId="6" borderId="30" xfId="0" applyFont="1" applyFill="1" applyBorder="1" applyAlignment="1">
      <alignment horizontal="center"/>
    </xf>
    <xf numFmtId="0" fontId="29" fillId="6" borderId="30" xfId="0" applyFont="1" applyFill="1" applyBorder="1" applyAlignment="1">
      <alignment horizontal="center" vertical="center"/>
    </xf>
    <xf numFmtId="164" fontId="18" fillId="6" borderId="30" xfId="1" applyFont="1" applyFill="1" applyBorder="1"/>
    <xf numFmtId="164" fontId="29" fillId="6" borderId="30" xfId="1" applyFont="1" applyFill="1" applyBorder="1" applyAlignment="1">
      <alignment vertical="center"/>
    </xf>
    <xf numFmtId="0" fontId="18" fillId="0" borderId="30" xfId="0" applyFont="1" applyBorder="1" applyAlignment="1">
      <alignment horizontal="center"/>
    </xf>
    <xf numFmtId="0" fontId="18" fillId="0" borderId="30" xfId="0" applyFont="1" applyBorder="1"/>
    <xf numFmtId="0" fontId="29" fillId="0" borderId="30" xfId="0" applyFont="1" applyBorder="1" applyAlignment="1">
      <alignment horizontal="center" vertical="center"/>
    </xf>
    <xf numFmtId="0" fontId="29" fillId="0" borderId="30" xfId="0" applyFont="1" applyBorder="1" applyAlignment="1">
      <alignment vertical="center"/>
    </xf>
    <xf numFmtId="164" fontId="18" fillId="0" borderId="30" xfId="1" applyFont="1" applyFill="1" applyBorder="1" applyAlignment="1">
      <alignment vertical="center"/>
    </xf>
    <xf numFmtId="164" fontId="15" fillId="0" borderId="30" xfId="1" applyFont="1" applyFill="1" applyBorder="1"/>
    <xf numFmtId="0" fontId="18" fillId="6" borderId="30" xfId="0" applyFont="1" applyFill="1" applyBorder="1" applyAlignment="1">
      <alignment horizontal="center" vertical="center"/>
    </xf>
    <xf numFmtId="164" fontId="18" fillId="6" borderId="30" xfId="1" applyFont="1" applyFill="1" applyBorder="1" applyAlignment="1">
      <alignment vertical="center"/>
    </xf>
    <xf numFmtId="164" fontId="15" fillId="6" borderId="30" xfId="1" applyFont="1" applyFill="1" applyBorder="1" applyAlignment="1">
      <alignment vertical="center"/>
    </xf>
    <xf numFmtId="164" fontId="22" fillId="0" borderId="30" xfId="1" applyFont="1" applyBorder="1" applyAlignment="1"/>
    <xf numFmtId="164" fontId="20" fillId="0" borderId="30" xfId="1" applyFont="1" applyFill="1" applyBorder="1" applyAlignment="1">
      <alignment horizontal="right" vertical="center"/>
    </xf>
    <xf numFmtId="164" fontId="20" fillId="0" borderId="30" xfId="1" applyFont="1" applyFill="1" applyBorder="1" applyAlignment="1">
      <alignment horizontal="left" vertical="center"/>
    </xf>
    <xf numFmtId="164" fontId="26" fillId="0" borderId="30" xfId="1" applyFont="1" applyFill="1" applyBorder="1" applyAlignment="1">
      <alignment vertical="center"/>
    </xf>
    <xf numFmtId="164" fontId="26" fillId="0" borderId="30" xfId="1" applyFont="1" applyBorder="1" applyAlignment="1">
      <alignment vertical="center"/>
    </xf>
    <xf numFmtId="0" fontId="26" fillId="0" borderId="30" xfId="0" applyFont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26" fillId="0" borderId="30" xfId="0" applyFont="1" applyBorder="1" applyAlignment="1">
      <alignment horizontal="right" vertical="center"/>
    </xf>
    <xf numFmtId="0" fontId="26" fillId="0" borderId="30" xfId="0" quotePrefix="1" applyFont="1" applyBorder="1" applyAlignment="1">
      <alignment vertical="center"/>
    </xf>
    <xf numFmtId="0" fontId="30" fillId="0" borderId="30" xfId="0" applyFont="1" applyBorder="1" applyAlignment="1">
      <alignment horizontal="right" vertical="center"/>
    </xf>
    <xf numFmtId="164" fontId="25" fillId="0" borderId="30" xfId="1" applyFont="1" applyFill="1" applyBorder="1"/>
    <xf numFmtId="164" fontId="24" fillId="0" borderId="30" xfId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164" fontId="20" fillId="0" borderId="30" xfId="1" applyFont="1" applyFill="1" applyBorder="1" applyAlignment="1">
      <alignment horizontal="center" vertical="center"/>
    </xf>
    <xf numFmtId="165" fontId="18" fillId="0" borderId="6" xfId="0" applyNumberFormat="1" applyFont="1" applyBorder="1" applyAlignment="1">
      <alignment horizontal="center" vertical="center"/>
    </xf>
    <xf numFmtId="164" fontId="26" fillId="0" borderId="30" xfId="1" applyFont="1" applyFill="1" applyBorder="1" applyAlignment="1"/>
    <xf numFmtId="0" fontId="32" fillId="0" borderId="30" xfId="0" applyFont="1" applyBorder="1" applyAlignment="1">
      <alignment vertical="center" wrapText="1"/>
    </xf>
    <xf numFmtId="164" fontId="18" fillId="0" borderId="30" xfId="1" applyFont="1" applyFill="1" applyBorder="1" applyAlignment="1">
      <alignment vertical="top"/>
    </xf>
    <xf numFmtId="0" fontId="33" fillId="0" borderId="30" xfId="0" applyFont="1" applyBorder="1"/>
    <xf numFmtId="164" fontId="26" fillId="0" borderId="30" xfId="1" applyFont="1" applyFill="1" applyBorder="1" applyAlignment="1">
      <alignment horizontal="center" vertical="center"/>
    </xf>
    <xf numFmtId="0" fontId="26" fillId="0" borderId="30" xfId="1" applyNumberFormat="1" applyFont="1" applyFill="1" applyBorder="1" applyAlignment="1">
      <alignment vertical="center"/>
    </xf>
    <xf numFmtId="4" fontId="18" fillId="0" borderId="1" xfId="1" applyNumberFormat="1" applyFont="1" applyBorder="1" applyAlignment="1">
      <alignment horizontal="left" vertical="center"/>
    </xf>
    <xf numFmtId="164" fontId="26" fillId="0" borderId="30" xfId="1" applyFont="1" applyFill="1" applyBorder="1" applyAlignment="1">
      <alignment horizontal="right" vertical="center"/>
    </xf>
    <xf numFmtId="164" fontId="26" fillId="0" borderId="30" xfId="1" applyFont="1" applyFill="1" applyBorder="1" applyAlignment="1">
      <alignment horizontal="left" vertical="center"/>
    </xf>
    <xf numFmtId="164" fontId="2" fillId="0" borderId="30" xfId="1" applyFont="1" applyFill="1" applyBorder="1"/>
    <xf numFmtId="164" fontId="26" fillId="0" borderId="30" xfId="1" applyFont="1" applyFill="1" applyBorder="1"/>
    <xf numFmtId="164" fontId="24" fillId="0" borderId="30" xfId="1" applyFont="1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4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4" fontId="8" fillId="0" borderId="8" xfId="1" applyFont="1" applyBorder="1" applyAlignment="1">
      <alignment horizontal="center" vertical="center"/>
    </xf>
    <xf numFmtId="164" fontId="8" fillId="0" borderId="10" xfId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7" fillId="0" borderId="26" xfId="0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64" fontId="8" fillId="0" borderId="11" xfId="1" applyFont="1" applyBorder="1" applyAlignment="1">
      <alignment horizontal="center" vertical="center"/>
    </xf>
    <xf numFmtId="164" fontId="8" fillId="0" borderId="12" xfId="1" applyFont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เครื่องหมายจุลภาค 2" xfId="2" xr:uid="{00000000-0005-0000-0000-000002000000}"/>
    <cellStyle name="ปกติ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28575</xdr:rowOff>
    </xdr:from>
    <xdr:to>
      <xdr:col>6</xdr:col>
      <xdr:colOff>142875</xdr:colOff>
      <xdr:row>11</xdr:row>
      <xdr:rowOff>19050</xdr:rowOff>
    </xdr:to>
    <xdr:pic>
      <xdr:nvPicPr>
        <xdr:cNvPr id="1569" name="รูปภาพ 2" descr="logo aero.JPG">
          <a:extLst>
            <a:ext uri="{FF2B5EF4-FFF2-40B4-BE49-F238E27FC236}">
              <a16:creationId xmlns:a16="http://schemas.microsoft.com/office/drawing/2014/main" id="{44C80DF1-9561-AC69-FF9B-00E6D41DD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409575"/>
          <a:ext cx="1390650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J42"/>
  <sheetViews>
    <sheetView workbookViewId="0">
      <selection activeCell="F13" sqref="F13"/>
    </sheetView>
  </sheetViews>
  <sheetFormatPr defaultColWidth="8.81640625" defaultRowHeight="13"/>
  <cols>
    <col min="1" max="1" width="4.54296875" style="6" customWidth="1"/>
    <col min="2" max="2" width="4.1796875" style="68" customWidth="1"/>
    <col min="3" max="4" width="8.81640625" style="6"/>
    <col min="5" max="5" width="8.1796875" style="6" customWidth="1"/>
    <col min="6" max="6" width="24.453125" style="6" customWidth="1"/>
    <col min="7" max="7" width="6.453125" style="6" customWidth="1"/>
    <col min="8" max="8" width="4.1796875" style="6" customWidth="1"/>
    <col min="9" max="9" width="8.81640625" style="6"/>
    <col min="10" max="10" width="12.453125" style="6" customWidth="1"/>
    <col min="11" max="11" width="2.54296875" style="6" customWidth="1"/>
    <col min="12" max="16384" width="8.81640625" style="6"/>
  </cols>
  <sheetData>
    <row r="1" spans="2:10" ht="39.75" customHeight="1">
      <c r="J1" s="69" t="s">
        <v>142</v>
      </c>
    </row>
    <row r="2" spans="2:10">
      <c r="B2" s="244" t="s">
        <v>42</v>
      </c>
      <c r="C2" s="244"/>
      <c r="D2" s="244"/>
      <c r="E2" s="244"/>
      <c r="F2" s="244"/>
      <c r="G2" s="244"/>
      <c r="H2" s="244"/>
      <c r="I2" s="244"/>
      <c r="J2" s="244"/>
    </row>
    <row r="3" spans="2:10">
      <c r="C3" s="70"/>
    </row>
    <row r="4" spans="2:10">
      <c r="B4" s="58"/>
      <c r="C4" s="59"/>
      <c r="D4" s="59"/>
      <c r="E4" s="59"/>
      <c r="F4" s="59"/>
      <c r="G4" s="59"/>
      <c r="H4" s="59"/>
      <c r="I4" s="59"/>
      <c r="J4" s="60"/>
    </row>
    <row r="5" spans="2:10">
      <c r="B5" s="61" t="s">
        <v>43</v>
      </c>
      <c r="C5" s="70" t="s">
        <v>44</v>
      </c>
      <c r="D5" s="70"/>
      <c r="E5" s="70"/>
      <c r="F5" s="84" t="str">
        <f>+ปก!D19</f>
        <v>ปรับปรุงพื้นที่ชั้น ๑ เพื่อเป็นห้องปฏิบัติการ SMC ณ ศูนย์ควบคุมการบินอุบลราชธานี</v>
      </c>
      <c r="G5" s="84"/>
      <c r="H5" s="84"/>
      <c r="I5" s="84"/>
      <c r="J5" s="62"/>
    </row>
    <row r="6" spans="2:10">
      <c r="B6" s="61" t="s">
        <v>46</v>
      </c>
      <c r="C6" s="70" t="s">
        <v>143</v>
      </c>
      <c r="D6" s="70"/>
      <c r="E6" s="70"/>
      <c r="F6" s="85" t="s">
        <v>45</v>
      </c>
      <c r="G6" s="85"/>
      <c r="H6" s="85"/>
      <c r="I6" s="85"/>
      <c r="J6" s="63"/>
    </row>
    <row r="7" spans="2:10">
      <c r="B7" s="61" t="s">
        <v>49</v>
      </c>
      <c r="C7" s="70" t="s">
        <v>47</v>
      </c>
      <c r="D7" s="70"/>
      <c r="E7" s="70"/>
      <c r="F7" s="238">
        <v>1024745.84</v>
      </c>
      <c r="G7" s="77" t="s">
        <v>48</v>
      </c>
      <c r="H7" s="78"/>
      <c r="I7" s="77"/>
      <c r="J7" s="63"/>
    </row>
    <row r="8" spans="2:10">
      <c r="B8" s="61"/>
      <c r="C8" s="70"/>
      <c r="D8" s="70"/>
      <c r="E8" s="70"/>
      <c r="F8" s="79" t="str">
        <f>"("&amp;BAHTTEXT(F7)&amp;")"</f>
        <v>(หนึ่งล้านสองหมื่นสี่พันเจ็ดร้อยสี่สิบห้าบาทแปดสิบสี่สตางค์)</v>
      </c>
      <c r="G8" s="77"/>
      <c r="H8" s="79"/>
      <c r="I8" s="77"/>
      <c r="J8" s="63"/>
    </row>
    <row r="9" spans="2:10">
      <c r="B9" s="61" t="s">
        <v>51</v>
      </c>
      <c r="C9" s="70" t="s">
        <v>50</v>
      </c>
      <c r="D9" s="70"/>
      <c r="E9" s="70"/>
      <c r="F9" s="77" t="s">
        <v>163</v>
      </c>
      <c r="G9" s="77"/>
      <c r="H9" s="77"/>
      <c r="I9" s="77"/>
      <c r="J9" s="63"/>
    </row>
    <row r="10" spans="2:10">
      <c r="B10" s="61"/>
      <c r="C10" s="70"/>
      <c r="D10" s="70"/>
      <c r="E10" s="70"/>
      <c r="F10" s="77" t="s">
        <v>164</v>
      </c>
      <c r="G10" s="77"/>
      <c r="H10" s="77"/>
      <c r="I10" s="77"/>
      <c r="J10" s="63"/>
    </row>
    <row r="11" spans="2:10">
      <c r="B11" s="61"/>
      <c r="C11" s="70"/>
      <c r="D11" s="70"/>
      <c r="E11" s="70"/>
      <c r="F11" s="77"/>
      <c r="G11" s="77"/>
      <c r="H11" s="77"/>
      <c r="I11" s="77"/>
      <c r="J11" s="63"/>
    </row>
    <row r="12" spans="2:10">
      <c r="B12" s="61" t="s">
        <v>54</v>
      </c>
      <c r="C12" s="70" t="s">
        <v>52</v>
      </c>
      <c r="D12" s="70"/>
      <c r="E12" s="70"/>
      <c r="F12" s="80"/>
      <c r="G12" s="77" t="s">
        <v>144</v>
      </c>
      <c r="H12" s="77"/>
      <c r="I12" s="77"/>
      <c r="J12" s="63"/>
    </row>
    <row r="13" spans="2:10">
      <c r="B13" s="61"/>
      <c r="C13" s="70"/>
      <c r="D13" s="70" t="s">
        <v>53</v>
      </c>
      <c r="E13" s="70"/>
      <c r="F13" s="238">
        <f>+'ปร 6'!C29</f>
        <v>0</v>
      </c>
      <c r="G13" s="77" t="s">
        <v>48</v>
      </c>
      <c r="H13" s="78"/>
      <c r="I13" s="77"/>
      <c r="J13" s="63"/>
    </row>
    <row r="14" spans="2:10">
      <c r="B14" s="61"/>
      <c r="C14" s="70"/>
      <c r="D14" s="70"/>
      <c r="E14" s="70"/>
      <c r="F14" s="79" t="str">
        <f>"("&amp;BAHTTEXT(F13)&amp;")"</f>
        <v>(ศูนย์บาทถ้วน)</v>
      </c>
      <c r="G14" s="77"/>
      <c r="H14" s="79"/>
      <c r="I14" s="77"/>
      <c r="J14" s="63"/>
    </row>
    <row r="15" spans="2:10">
      <c r="B15" s="61" t="s">
        <v>60</v>
      </c>
      <c r="C15" s="70" t="s">
        <v>55</v>
      </c>
      <c r="D15" s="70"/>
      <c r="E15" s="70"/>
      <c r="F15" s="81"/>
      <c r="G15" s="81"/>
      <c r="H15" s="81"/>
      <c r="I15" s="81"/>
      <c r="J15" s="64"/>
    </row>
    <row r="16" spans="2:10">
      <c r="B16" s="61"/>
      <c r="C16" s="110" t="s">
        <v>145</v>
      </c>
      <c r="D16" s="70" t="s">
        <v>56</v>
      </c>
      <c r="E16" s="70"/>
      <c r="F16" s="82" t="s">
        <v>57</v>
      </c>
      <c r="G16" s="82"/>
      <c r="H16" s="82"/>
      <c r="I16" s="82"/>
      <c r="J16" s="62"/>
    </row>
    <row r="17" spans="2:10">
      <c r="B17" s="61"/>
      <c r="C17" s="110" t="s">
        <v>146</v>
      </c>
      <c r="D17" s="70" t="s">
        <v>147</v>
      </c>
      <c r="E17" s="70"/>
      <c r="F17" s="77" t="s">
        <v>148</v>
      </c>
      <c r="G17" s="77"/>
      <c r="H17" s="77"/>
      <c r="I17" s="83">
        <v>1</v>
      </c>
      <c r="J17" s="63" t="s">
        <v>7</v>
      </c>
    </row>
    <row r="18" spans="2:10">
      <c r="B18" s="61"/>
      <c r="C18" s="110" t="s">
        <v>149</v>
      </c>
      <c r="D18" s="70" t="s">
        <v>150</v>
      </c>
      <c r="E18" s="70"/>
      <c r="F18" s="77" t="s">
        <v>151</v>
      </c>
      <c r="G18" s="77"/>
      <c r="H18" s="77"/>
      <c r="I18" s="83">
        <v>1</v>
      </c>
      <c r="J18" s="63" t="s">
        <v>7</v>
      </c>
    </row>
    <row r="19" spans="2:10">
      <c r="B19" s="61"/>
      <c r="C19" s="110" t="s">
        <v>152</v>
      </c>
      <c r="D19" s="70" t="s">
        <v>59</v>
      </c>
      <c r="E19" s="70"/>
      <c r="F19" s="77" t="s">
        <v>153</v>
      </c>
      <c r="G19" s="77"/>
      <c r="H19" s="77"/>
      <c r="I19" s="83" t="s">
        <v>58</v>
      </c>
      <c r="J19" s="63" t="s">
        <v>7</v>
      </c>
    </row>
    <row r="20" spans="2:10">
      <c r="B20" s="61" t="s">
        <v>154</v>
      </c>
      <c r="C20" s="70" t="s">
        <v>61</v>
      </c>
      <c r="D20" s="70"/>
      <c r="E20" s="70"/>
      <c r="F20" s="81"/>
      <c r="G20" s="81"/>
      <c r="H20" s="81"/>
      <c r="I20" s="81"/>
      <c r="J20" s="64"/>
    </row>
    <row r="21" spans="2:10">
      <c r="B21" s="61"/>
      <c r="C21" s="70"/>
      <c r="D21" s="70" t="s">
        <v>62</v>
      </c>
      <c r="E21" s="70"/>
      <c r="F21" s="84" t="s">
        <v>290</v>
      </c>
      <c r="G21" s="84"/>
      <c r="H21" s="84"/>
      <c r="I21" s="84"/>
      <c r="J21" s="62"/>
    </row>
    <row r="22" spans="2:10">
      <c r="B22" s="61"/>
      <c r="C22" s="70"/>
      <c r="D22" s="70" t="s">
        <v>63</v>
      </c>
      <c r="E22" s="70"/>
      <c r="F22" s="85" t="s">
        <v>300</v>
      </c>
      <c r="G22" s="85"/>
      <c r="H22" s="85"/>
      <c r="I22" s="85"/>
      <c r="J22" s="63"/>
    </row>
    <row r="23" spans="2:10">
      <c r="B23" s="61"/>
      <c r="C23" s="70"/>
      <c r="D23" s="70" t="s">
        <v>63</v>
      </c>
      <c r="E23" s="70"/>
      <c r="F23" s="85" t="s">
        <v>291</v>
      </c>
      <c r="G23" s="85"/>
      <c r="H23" s="85"/>
      <c r="I23" s="85"/>
      <c r="J23" s="63"/>
    </row>
    <row r="24" spans="2:10">
      <c r="B24" s="61"/>
      <c r="C24" s="70"/>
      <c r="D24" s="70" t="s">
        <v>63</v>
      </c>
      <c r="E24" s="70"/>
      <c r="F24" s="85" t="s">
        <v>123</v>
      </c>
      <c r="G24" s="85"/>
      <c r="H24" s="85"/>
      <c r="I24" s="85"/>
      <c r="J24" s="63"/>
    </row>
    <row r="25" spans="2:10">
      <c r="B25" s="61"/>
      <c r="C25" s="70"/>
      <c r="D25" s="70" t="s">
        <v>63</v>
      </c>
      <c r="E25" s="70"/>
      <c r="F25" s="85" t="s">
        <v>123</v>
      </c>
      <c r="G25" s="85"/>
      <c r="H25" s="85"/>
      <c r="I25" s="85"/>
      <c r="J25" s="63"/>
    </row>
    <row r="26" spans="2:10">
      <c r="B26" s="61"/>
      <c r="C26" s="70"/>
      <c r="D26" s="70" t="s">
        <v>63</v>
      </c>
      <c r="E26" s="70"/>
      <c r="F26" s="85" t="s">
        <v>123</v>
      </c>
      <c r="G26" s="85"/>
      <c r="H26" s="85"/>
      <c r="I26" s="85"/>
      <c r="J26" s="63"/>
    </row>
    <row r="27" spans="2:10">
      <c r="B27" s="61"/>
      <c r="C27" s="70"/>
      <c r="D27" s="70" t="s">
        <v>63</v>
      </c>
      <c r="E27" s="70"/>
      <c r="F27" s="85" t="s">
        <v>123</v>
      </c>
      <c r="G27" s="85"/>
      <c r="H27" s="85"/>
      <c r="I27" s="85"/>
      <c r="J27" s="63"/>
    </row>
    <row r="28" spans="2:10">
      <c r="B28" s="65"/>
      <c r="C28" s="66"/>
      <c r="D28" s="66"/>
      <c r="E28" s="66"/>
      <c r="F28" s="66"/>
      <c r="G28" s="66"/>
      <c r="H28" s="66"/>
      <c r="I28" s="66"/>
      <c r="J28" s="67"/>
    </row>
    <row r="30" spans="2:10">
      <c r="B30" s="98" t="s">
        <v>12</v>
      </c>
      <c r="D30" s="6" t="s">
        <v>129</v>
      </c>
    </row>
    <row r="31" spans="2:10">
      <c r="C31" s="6" t="s">
        <v>130</v>
      </c>
    </row>
    <row r="32" spans="2:10">
      <c r="C32" s="6" t="s">
        <v>131</v>
      </c>
    </row>
    <row r="33" spans="3:3">
      <c r="C33" s="6" t="s">
        <v>132</v>
      </c>
    </row>
    <row r="34" spans="3:3">
      <c r="C34" s="6" t="s">
        <v>133</v>
      </c>
    </row>
    <row r="35" spans="3:3">
      <c r="C35" s="6" t="s">
        <v>134</v>
      </c>
    </row>
    <row r="36" spans="3:3">
      <c r="C36" s="6" t="s">
        <v>135</v>
      </c>
    </row>
    <row r="37" spans="3:3">
      <c r="C37" s="6" t="s">
        <v>136</v>
      </c>
    </row>
    <row r="38" spans="3:3">
      <c r="C38" s="6" t="s">
        <v>137</v>
      </c>
    </row>
    <row r="39" spans="3:3">
      <c r="C39" s="6" t="s">
        <v>138</v>
      </c>
    </row>
    <row r="40" spans="3:3">
      <c r="C40" s="6" t="s">
        <v>139</v>
      </c>
    </row>
    <row r="41" spans="3:3">
      <c r="C41" s="6" t="s">
        <v>140</v>
      </c>
    </row>
    <row r="42" spans="3:3">
      <c r="C42" s="6" t="s">
        <v>141</v>
      </c>
    </row>
  </sheetData>
  <mergeCells count="1">
    <mergeCell ref="B2:J2"/>
  </mergeCells>
  <pageMargins left="0.19685039370078741" right="0.19685039370078741" top="0.39370078740157483" bottom="0.39370078740157483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5:K25"/>
  <sheetViews>
    <sheetView workbookViewId="0">
      <selection activeCell="F23" sqref="F23"/>
    </sheetView>
  </sheetViews>
  <sheetFormatPr defaultRowHeight="14.5"/>
  <cols>
    <col min="4" max="4" width="9.1796875" bestFit="1" customWidth="1"/>
    <col min="5" max="5" width="8.81640625" customWidth="1"/>
    <col min="10" max="10" width="10.81640625" customWidth="1"/>
    <col min="11" max="11" width="2" customWidth="1"/>
    <col min="12" max="12" width="1.1796875" customWidth="1"/>
  </cols>
  <sheetData>
    <row r="15" spans="1:11" ht="40.15" customHeight="1">
      <c r="A15" s="245" t="s">
        <v>304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"/>
    </row>
    <row r="16" spans="1:11" ht="40.15" customHeight="1">
      <c r="A16" s="246"/>
      <c r="B16" s="246"/>
      <c r="C16" s="246"/>
      <c r="D16" s="246"/>
      <c r="E16" s="246"/>
      <c r="F16" s="246"/>
      <c r="G16" s="246"/>
      <c r="H16" s="246"/>
      <c r="I16" s="246"/>
      <c r="J16" s="246"/>
      <c r="K16" s="2"/>
    </row>
    <row r="17" spans="1:11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s="4" customFormat="1" ht="18.5">
      <c r="A18" s="3" t="s">
        <v>0</v>
      </c>
      <c r="B18" s="3"/>
      <c r="C18" s="3"/>
      <c r="D18" s="7" t="s">
        <v>4</v>
      </c>
      <c r="E18" s="5"/>
      <c r="F18" s="7"/>
      <c r="G18" s="5"/>
      <c r="H18" s="5"/>
      <c r="I18" s="5"/>
      <c r="J18" s="5"/>
    </row>
    <row r="19" spans="1:11" s="4" customFormat="1" ht="38.25" customHeight="1">
      <c r="A19" s="3" t="s">
        <v>1</v>
      </c>
      <c r="B19" s="3"/>
      <c r="C19" s="3"/>
      <c r="D19" s="247" t="s">
        <v>260</v>
      </c>
      <c r="E19" s="247"/>
      <c r="F19" s="247"/>
      <c r="G19" s="247"/>
      <c r="H19" s="247"/>
      <c r="I19" s="247"/>
      <c r="J19" s="247"/>
    </row>
    <row r="20" spans="1:11" s="4" customFormat="1" ht="18.5">
      <c r="A20" s="3" t="s">
        <v>2</v>
      </c>
      <c r="B20" s="3"/>
      <c r="C20" s="3"/>
      <c r="D20" s="7" t="s">
        <v>161</v>
      </c>
      <c r="E20" s="5"/>
      <c r="F20" s="7"/>
      <c r="G20" s="5"/>
      <c r="H20" s="5"/>
      <c r="I20" s="5"/>
      <c r="J20" s="5"/>
    </row>
    <row r="21" spans="1:11" s="4" customFormat="1" ht="18.5">
      <c r="A21" s="3" t="s">
        <v>6</v>
      </c>
      <c r="B21" s="3"/>
      <c r="C21" s="3"/>
      <c r="D21" s="7" t="s">
        <v>58</v>
      </c>
      <c r="E21" s="5"/>
      <c r="F21" s="7"/>
      <c r="G21" s="5"/>
      <c r="H21" s="5"/>
      <c r="I21" s="5"/>
      <c r="J21" s="5"/>
    </row>
    <row r="22" spans="1:11" s="4" customFormat="1" ht="18.5">
      <c r="A22" s="3" t="s">
        <v>3</v>
      </c>
      <c r="B22" s="3"/>
      <c r="C22" s="3"/>
      <c r="D22" s="7" t="s">
        <v>162</v>
      </c>
      <c r="F22" s="7"/>
      <c r="G22" s="5"/>
      <c r="H22" s="5"/>
      <c r="I22" s="5"/>
      <c r="J22" s="5"/>
    </row>
    <row r="23" spans="1:11" s="4" customFormat="1" ht="18.5">
      <c r="A23" s="3" t="s">
        <v>41</v>
      </c>
      <c r="B23" s="3"/>
      <c r="C23" s="3"/>
      <c r="D23" s="7"/>
      <c r="E23" s="57"/>
      <c r="F23" s="7" t="s">
        <v>7</v>
      </c>
      <c r="G23" s="5"/>
      <c r="H23" s="5"/>
      <c r="I23" s="5"/>
      <c r="J23" s="5"/>
    </row>
    <row r="24" spans="1:11" s="4" customFormat="1" ht="18.5">
      <c r="A24" s="3" t="s">
        <v>120</v>
      </c>
      <c r="B24" s="3"/>
      <c r="C24" s="3"/>
      <c r="D24" s="7"/>
      <c r="F24" s="7"/>
      <c r="G24" s="5"/>
      <c r="H24" s="5"/>
      <c r="I24" s="5"/>
      <c r="J24" s="5"/>
    </row>
    <row r="25" spans="1:11" s="4" customFormat="1" ht="18.5">
      <c r="A25" s="3" t="s">
        <v>121</v>
      </c>
      <c r="B25" s="3"/>
      <c r="C25" s="3"/>
      <c r="D25" s="8"/>
      <c r="E25" s="5"/>
      <c r="F25" s="7"/>
      <c r="G25" s="5"/>
      <c r="H25" s="5"/>
      <c r="I25" s="5"/>
      <c r="J25" s="5"/>
    </row>
  </sheetData>
  <mergeCells count="2">
    <mergeCell ref="A15:J16"/>
    <mergeCell ref="D19:J19"/>
  </mergeCells>
  <pageMargins left="0.19685039370078741" right="0.19685039370078741" top="0.39370078740157483" bottom="0.39370078740157483" header="0.19685039370078741" footer="0.19685039370078741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D59"/>
  <sheetViews>
    <sheetView workbookViewId="0">
      <selection activeCell="C15" sqref="C15"/>
    </sheetView>
  </sheetViews>
  <sheetFormatPr defaultColWidth="8.81640625" defaultRowHeight="13"/>
  <cols>
    <col min="1" max="1" width="7.453125" style="9" customWidth="1"/>
    <col min="2" max="2" width="52.1796875" style="9" customWidth="1"/>
    <col min="3" max="4" width="15.7265625" style="9" customWidth="1"/>
    <col min="5" max="16384" width="8.81640625" style="9"/>
  </cols>
  <sheetData>
    <row r="2" spans="1:4">
      <c r="A2" s="249" t="s">
        <v>5</v>
      </c>
      <c r="B2" s="249"/>
      <c r="C2" s="249"/>
      <c r="D2" s="249"/>
    </row>
    <row r="3" spans="1:4" ht="19.899999999999999" customHeight="1">
      <c r="A3" s="250" t="s">
        <v>122</v>
      </c>
      <c r="B3" s="250"/>
      <c r="C3" s="250"/>
      <c r="D3" s="250"/>
    </row>
    <row r="4" spans="1:4" ht="19.899999999999999" customHeight="1">
      <c r="A4" s="254" t="str">
        <f>"("&amp;ปก!A15&amp;")"</f>
        <v>(ใบเสนอราคา)</v>
      </c>
      <c r="B4" s="254"/>
      <c r="C4" s="254"/>
      <c r="D4" s="254"/>
    </row>
    <row r="5" spans="1:4" ht="15" customHeight="1">
      <c r="A5" s="12" t="str">
        <f>+ปก!A19&amp;" "&amp;ปก!D19</f>
        <v>ชื่อโครงการก่อสร้าง : ปรับปรุงพื้นที่ชั้น ๑ เพื่อเป็นห้องปฏิบัติการ SMC ณ ศูนย์ควบคุมการบินอุบลราชธานี</v>
      </c>
      <c r="B5" s="12"/>
      <c r="C5" s="12"/>
      <c r="D5" s="12"/>
    </row>
    <row r="6" spans="1:4" ht="15" customHeight="1">
      <c r="A6" s="12" t="str">
        <f>+ปก!A20&amp;" "&amp;ปก!D20</f>
        <v>สถานที่ก่อสร้าง : ท่าอากาศยานอุบลราชธานี</v>
      </c>
      <c r="B6" s="12"/>
      <c r="C6" s="12"/>
      <c r="D6" s="12"/>
    </row>
    <row r="7" spans="1:4" ht="15" customHeight="1">
      <c r="A7" s="12" t="str">
        <f>+ปก!A21&amp;" "&amp;ปก!D21</f>
        <v>แบบเลขที่ :  -</v>
      </c>
      <c r="B7" s="12"/>
      <c r="C7" s="12"/>
      <c r="D7" s="12"/>
    </row>
    <row r="8" spans="1:4" ht="15" customHeight="1">
      <c r="A8" s="12" t="str">
        <f>+ปก!A22&amp;" "&amp;ปก!D22</f>
        <v>หน่ายงานเจ้าของโครงการ : ศบ.บภ๒.</v>
      </c>
      <c r="B8" s="12"/>
      <c r="C8" s="12"/>
      <c r="D8" s="12"/>
    </row>
    <row r="9" spans="1:4" ht="15" customHeight="1">
      <c r="A9" s="12" t="str">
        <f>+ปก!A23&amp;" "&amp;ปก!E23&amp;"          "&amp;"ชุด"</f>
        <v>แบบ ปร.4 และ ปร.5 ที่แนบ     มีจำนวน :           ชุด</v>
      </c>
      <c r="B9" s="12"/>
      <c r="C9" s="12"/>
      <c r="D9" s="12"/>
    </row>
    <row r="10" spans="1:4" ht="15" customHeight="1">
      <c r="A10" s="12" t="str">
        <f>+ปก!A25&amp;" "&amp;ปก!D25</f>
        <v xml:space="preserve">คำนวณราคาเมื่อวันที่ : </v>
      </c>
      <c r="B10" s="12"/>
      <c r="C10" s="12"/>
      <c r="D10" s="12"/>
    </row>
    <row r="11" spans="1:4" ht="15" customHeight="1" thickBot="1">
      <c r="A11" s="249" t="s">
        <v>8</v>
      </c>
      <c r="B11" s="249"/>
      <c r="C11" s="249"/>
      <c r="D11" s="249"/>
    </row>
    <row r="12" spans="1:4" ht="40.15" customHeight="1" thickTop="1" thickBot="1">
      <c r="A12" s="13" t="s">
        <v>9</v>
      </c>
      <c r="B12" s="13" t="s">
        <v>10</v>
      </c>
      <c r="C12" s="13" t="s">
        <v>11</v>
      </c>
      <c r="D12" s="13" t="s">
        <v>12</v>
      </c>
    </row>
    <row r="13" spans="1:4" ht="15" customHeight="1" thickTop="1">
      <c r="A13" s="23">
        <v>1</v>
      </c>
      <c r="B13" s="26" t="s">
        <v>128</v>
      </c>
      <c r="C13" s="31"/>
      <c r="D13" s="14"/>
    </row>
    <row r="14" spans="1:4" ht="15" customHeight="1">
      <c r="A14" s="24">
        <v>2</v>
      </c>
      <c r="B14" s="27" t="s">
        <v>195</v>
      </c>
      <c r="C14" s="32"/>
      <c r="D14" s="15"/>
    </row>
    <row r="15" spans="1:4" ht="15" customHeight="1">
      <c r="A15" s="24"/>
      <c r="B15" s="27"/>
      <c r="C15" s="32"/>
      <c r="D15" s="15"/>
    </row>
    <row r="16" spans="1:4" ht="15" customHeight="1">
      <c r="A16" s="24"/>
      <c r="B16" s="27"/>
      <c r="C16" s="32"/>
      <c r="D16" s="15"/>
    </row>
    <row r="17" spans="1:4" ht="15" customHeight="1">
      <c r="A17" s="24"/>
      <c r="B17" s="27"/>
      <c r="C17" s="32"/>
      <c r="D17" s="15"/>
    </row>
    <row r="18" spans="1:4" ht="15" customHeight="1">
      <c r="A18" s="24"/>
      <c r="B18" s="27"/>
      <c r="C18" s="32"/>
      <c r="D18" s="15"/>
    </row>
    <row r="19" spans="1:4" ht="15" customHeight="1">
      <c r="A19" s="24"/>
      <c r="B19" s="27"/>
      <c r="C19" s="32"/>
      <c r="D19" s="15"/>
    </row>
    <row r="20" spans="1:4" ht="15" customHeight="1">
      <c r="A20" s="24"/>
      <c r="B20" s="27"/>
      <c r="C20" s="32"/>
      <c r="D20" s="15"/>
    </row>
    <row r="21" spans="1:4" ht="15" customHeight="1">
      <c r="A21" s="24"/>
      <c r="B21" s="27"/>
      <c r="C21" s="32"/>
      <c r="D21" s="15"/>
    </row>
    <row r="22" spans="1:4" ht="15" customHeight="1">
      <c r="A22" s="24"/>
      <c r="B22" s="27"/>
      <c r="C22" s="32"/>
      <c r="D22" s="15"/>
    </row>
    <row r="23" spans="1:4" ht="15" customHeight="1">
      <c r="A23" s="24"/>
      <c r="B23" s="27"/>
      <c r="C23" s="32"/>
      <c r="D23" s="15"/>
    </row>
    <row r="24" spans="1:4" ht="15" customHeight="1">
      <c r="A24" s="24"/>
      <c r="B24" s="27"/>
      <c r="C24" s="32"/>
      <c r="D24" s="15"/>
    </row>
    <row r="25" spans="1:4" ht="15" customHeight="1">
      <c r="A25" s="24"/>
      <c r="B25" s="27"/>
      <c r="C25" s="32"/>
      <c r="D25" s="15"/>
    </row>
    <row r="26" spans="1:4" ht="15" customHeight="1">
      <c r="A26" s="24"/>
      <c r="B26" s="27"/>
      <c r="C26" s="32"/>
      <c r="D26" s="15"/>
    </row>
    <row r="27" spans="1:4" ht="15" customHeight="1" thickBot="1">
      <c r="A27" s="25"/>
      <c r="B27" s="28"/>
      <c r="C27" s="33"/>
      <c r="D27" s="16"/>
    </row>
    <row r="28" spans="1:4" ht="15" customHeight="1" thickTop="1">
      <c r="A28" s="17"/>
      <c r="B28" s="10" t="s">
        <v>14</v>
      </c>
      <c r="C28" s="34"/>
      <c r="D28" s="21"/>
    </row>
    <row r="29" spans="1:4" ht="15" customHeight="1" thickBot="1">
      <c r="A29" s="18"/>
      <c r="B29" s="224" t="str">
        <f>+ปก!A15</f>
        <v>ใบเสนอราคา</v>
      </c>
      <c r="C29" s="35"/>
      <c r="D29" s="22"/>
    </row>
    <row r="30" spans="1:4" ht="15" customHeight="1" thickTop="1">
      <c r="A30" s="20" t="s">
        <v>13</v>
      </c>
      <c r="B30" s="29"/>
      <c r="D30" s="30"/>
    </row>
    <row r="31" spans="1:4" ht="15" customHeight="1">
      <c r="A31" s="18"/>
      <c r="B31" s="251" t="str">
        <f>B29</f>
        <v>ใบเสนอราคา</v>
      </c>
      <c r="C31" s="252"/>
      <c r="D31" s="253"/>
    </row>
    <row r="32" spans="1:4" ht="15" customHeight="1" thickBot="1">
      <c r="A32" s="19"/>
      <c r="B32" s="229"/>
      <c r="C32" s="75"/>
      <c r="D32" s="76"/>
    </row>
    <row r="33" spans="2:4" ht="15" customHeight="1" thickTop="1"/>
    <row r="34" spans="2:4" s="36" customFormat="1" ht="12" customHeight="1">
      <c r="B34" s="248"/>
      <c r="C34" s="248"/>
      <c r="D34" s="248"/>
    </row>
    <row r="35" spans="2:4" s="36" customFormat="1" ht="12" customHeight="1">
      <c r="B35" s="248"/>
      <c r="C35" s="248"/>
      <c r="D35" s="248"/>
    </row>
    <row r="36" spans="2:4" s="36" customFormat="1" ht="12" customHeight="1">
      <c r="B36" s="248"/>
      <c r="C36" s="248"/>
      <c r="D36" s="248"/>
    </row>
    <row r="37" spans="2:4" s="36" customFormat="1" ht="12" customHeight="1"/>
    <row r="38" spans="2:4" s="36" customFormat="1" ht="12" customHeight="1">
      <c r="B38" s="37"/>
      <c r="C38" s="248"/>
      <c r="D38" s="248"/>
    </row>
    <row r="39" spans="2:4" s="36" customFormat="1" ht="12" customHeight="1">
      <c r="B39" s="37"/>
      <c r="C39" s="248"/>
      <c r="D39" s="248"/>
    </row>
    <row r="40" spans="2:4" s="36" customFormat="1" ht="12" customHeight="1">
      <c r="B40" s="37"/>
      <c r="C40" s="248"/>
      <c r="D40" s="248"/>
    </row>
    <row r="41" spans="2:4" s="36" customFormat="1" ht="12" customHeight="1">
      <c r="B41" s="37"/>
    </row>
    <row r="42" spans="2:4" s="36" customFormat="1" ht="12" customHeight="1">
      <c r="B42" s="37"/>
      <c r="C42" s="248"/>
      <c r="D42" s="248"/>
    </row>
    <row r="43" spans="2:4" s="36" customFormat="1" ht="12" customHeight="1">
      <c r="B43" s="37"/>
      <c r="C43" s="248"/>
      <c r="D43" s="248"/>
    </row>
    <row r="44" spans="2:4" s="36" customFormat="1" ht="12" customHeight="1">
      <c r="B44" s="37"/>
      <c r="C44" s="248"/>
      <c r="D44" s="248"/>
    </row>
    <row r="45" spans="2:4" s="36" customFormat="1" ht="12" customHeight="1">
      <c r="B45" s="37"/>
    </row>
    <row r="46" spans="2:4" s="36" customFormat="1" ht="12" customHeight="1">
      <c r="B46" s="37"/>
      <c r="C46" s="248"/>
      <c r="D46" s="248"/>
    </row>
    <row r="47" spans="2:4" s="36" customFormat="1" ht="12" customHeight="1">
      <c r="B47" s="37"/>
      <c r="C47" s="248"/>
      <c r="D47" s="248"/>
    </row>
    <row r="48" spans="2:4" s="36" customFormat="1" ht="12" customHeight="1">
      <c r="B48" s="37"/>
      <c r="C48" s="248"/>
      <c r="D48" s="248"/>
    </row>
    <row r="49" spans="2:2" s="36" customFormat="1" ht="12" customHeight="1">
      <c r="B49" s="37"/>
    </row>
    <row r="50" spans="2:2" s="36" customFormat="1" ht="12" customHeight="1"/>
    <row r="51" spans="2:2" s="36" customFormat="1" ht="12" customHeight="1"/>
    <row r="52" spans="2:2" s="36" customFormat="1" ht="12" customHeight="1"/>
    <row r="53" spans="2:2" s="36" customFormat="1" ht="12" customHeight="1"/>
    <row r="54" spans="2:2" s="36" customFormat="1" ht="12" customHeight="1"/>
    <row r="55" spans="2:2" s="36" customFormat="1" ht="12" customHeight="1"/>
    <row r="56" spans="2:2" s="36" customFormat="1" ht="12" customHeight="1"/>
    <row r="57" spans="2:2" s="36" customFormat="1" ht="12" customHeight="1"/>
    <row r="58" spans="2:2" s="36" customFormat="1" ht="12" customHeight="1"/>
    <row r="59" spans="2:2" s="36" customFormat="1" ht="12" customHeight="1"/>
  </sheetData>
  <mergeCells count="17">
    <mergeCell ref="A2:D2"/>
    <mergeCell ref="A3:D3"/>
    <mergeCell ref="A11:D11"/>
    <mergeCell ref="B31:D31"/>
    <mergeCell ref="C38:D38"/>
    <mergeCell ref="A4:D4"/>
    <mergeCell ref="C39:D39"/>
    <mergeCell ref="B34:D34"/>
    <mergeCell ref="B35:D35"/>
    <mergeCell ref="B36:D36"/>
    <mergeCell ref="C48:D48"/>
    <mergeCell ref="C40:D40"/>
    <mergeCell ref="C42:D42"/>
    <mergeCell ref="C43:D43"/>
    <mergeCell ref="C44:D44"/>
    <mergeCell ref="C46:D46"/>
    <mergeCell ref="C47:D47"/>
  </mergeCells>
  <pageMargins left="0.19685039370078741" right="0.19685039370078741" top="0.39370078740157483" bottom="0.39370078740157483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F65"/>
  <sheetViews>
    <sheetView tabSelected="1" topLeftCell="A13" workbookViewId="0">
      <selection activeCell="C17" sqref="C17"/>
    </sheetView>
  </sheetViews>
  <sheetFormatPr defaultColWidth="8.81640625" defaultRowHeight="13"/>
  <cols>
    <col min="1" max="1" width="6.54296875" style="9" customWidth="1"/>
    <col min="2" max="2" width="35.7265625" style="9" customWidth="1"/>
    <col min="3" max="3" width="15.7265625" style="9" customWidth="1"/>
    <col min="4" max="4" width="8.7265625" style="9" customWidth="1"/>
    <col min="5" max="5" width="15.7265625" style="9" customWidth="1"/>
    <col min="6" max="6" width="8.7265625" style="9" customWidth="1"/>
    <col min="7" max="7" width="1" style="9" customWidth="1"/>
    <col min="8" max="16384" width="8.81640625" style="9"/>
  </cols>
  <sheetData>
    <row r="2" spans="1:6">
      <c r="A2" s="249" t="s">
        <v>15</v>
      </c>
      <c r="B2" s="249"/>
      <c r="C2" s="249"/>
      <c r="D2" s="249"/>
      <c r="E2" s="249"/>
      <c r="F2" s="249"/>
    </row>
    <row r="3" spans="1:6" ht="19.899999999999999" customHeight="1">
      <c r="A3" s="250" t="s">
        <v>16</v>
      </c>
      <c r="B3" s="250"/>
      <c r="C3" s="250"/>
      <c r="D3" s="250"/>
      <c r="E3" s="250"/>
      <c r="F3" s="250"/>
    </row>
    <row r="4" spans="1:6" ht="14.5" customHeight="1"/>
    <row r="5" spans="1:6" ht="15" customHeight="1">
      <c r="A5" s="11" t="str">
        <f>+ปก!A18&amp;" "&amp;ปก!D18</f>
        <v>หน่วยงาน : บริษัท  วิทยุการบินแห่งประเทศไทย จำกัด</v>
      </c>
      <c r="B5" s="11"/>
      <c r="C5" s="11"/>
      <c r="D5" s="11"/>
      <c r="E5" s="11"/>
      <c r="F5" s="11"/>
    </row>
    <row r="6" spans="1:6" ht="15" customHeight="1">
      <c r="A6" s="12" t="str">
        <f>+ปก!A19&amp;" "&amp;ปก!D19</f>
        <v>ชื่อโครงการก่อสร้าง : ปรับปรุงพื้นที่ชั้น ๑ เพื่อเป็นห้องปฏิบัติการ SMC ณ ศูนย์ควบคุมการบินอุบลราชธานี</v>
      </c>
      <c r="B6" s="12"/>
      <c r="C6" s="12"/>
      <c r="D6" s="12"/>
      <c r="E6" s="12"/>
      <c r="F6" s="12"/>
    </row>
    <row r="7" spans="1:6" ht="15" customHeight="1">
      <c r="A7" s="12" t="str">
        <f>+ปก!A20&amp;" "&amp;ปก!D20</f>
        <v>สถานที่ก่อสร้าง : ท่าอากาศยานอุบลราชธานี</v>
      </c>
      <c r="B7" s="12"/>
      <c r="C7" s="12"/>
      <c r="D7" s="12"/>
      <c r="E7" s="12"/>
      <c r="F7" s="12"/>
    </row>
    <row r="8" spans="1:6" ht="15" customHeight="1">
      <c r="A8" s="12" t="str">
        <f>+ปก!A21&amp;" "&amp;ปก!D21</f>
        <v>แบบเลขที่ :  -</v>
      </c>
      <c r="B8" s="12"/>
      <c r="C8" s="12"/>
      <c r="D8" s="12"/>
      <c r="E8" s="12"/>
      <c r="F8" s="12"/>
    </row>
    <row r="9" spans="1:6" ht="15" customHeight="1">
      <c r="A9" s="12" t="str">
        <f>+ปก!A22&amp;" "&amp;ปก!D22</f>
        <v>หน่ายงานเจ้าของโครงการ : ศบ.บภ๒.</v>
      </c>
      <c r="B9" s="12"/>
      <c r="C9" s="12"/>
      <c r="D9" s="12"/>
      <c r="E9" s="12"/>
      <c r="F9" s="12"/>
    </row>
    <row r="10" spans="1:6" ht="15" customHeight="1">
      <c r="A10" s="12" t="s">
        <v>39</v>
      </c>
      <c r="B10" s="12"/>
      <c r="C10" s="74"/>
      <c r="D10" s="12" t="s">
        <v>40</v>
      </c>
      <c r="E10" s="12"/>
      <c r="F10" s="12"/>
    </row>
    <row r="11" spans="1:6" ht="15" customHeight="1">
      <c r="A11" s="12" t="str">
        <f>+ปก!A25&amp;" "&amp;ปก!D25</f>
        <v xml:space="preserve">คำนวณราคาเมื่อวันที่ : </v>
      </c>
      <c r="B11" s="12"/>
      <c r="C11" s="12"/>
      <c r="D11" s="12"/>
      <c r="E11" s="12"/>
      <c r="F11" s="12"/>
    </row>
    <row r="12" spans="1:6" ht="15" customHeight="1" thickBot="1">
      <c r="A12" s="249" t="s">
        <v>8</v>
      </c>
      <c r="B12" s="249"/>
      <c r="C12" s="249"/>
      <c r="D12" s="249"/>
      <c r="E12" s="249"/>
      <c r="F12" s="249"/>
    </row>
    <row r="13" spans="1:6" ht="40.15" customHeight="1" thickTop="1" thickBot="1">
      <c r="A13" s="13" t="s">
        <v>9</v>
      </c>
      <c r="B13" s="13" t="s">
        <v>10</v>
      </c>
      <c r="C13" s="13" t="s">
        <v>17</v>
      </c>
      <c r="D13" s="13" t="s">
        <v>18</v>
      </c>
      <c r="E13" s="13" t="s">
        <v>11</v>
      </c>
      <c r="F13" s="13" t="s">
        <v>12</v>
      </c>
    </row>
    <row r="14" spans="1:6" ht="15" customHeight="1" thickTop="1">
      <c r="A14" s="225">
        <v>1</v>
      </c>
      <c r="B14" s="97" t="s">
        <v>128</v>
      </c>
      <c r="C14" s="87"/>
      <c r="D14" s="90"/>
      <c r="E14" s="31"/>
      <c r="F14" s="14"/>
    </row>
    <row r="15" spans="1:6" ht="15" customHeight="1">
      <c r="A15" s="226">
        <v>1.1000000000000001</v>
      </c>
      <c r="B15" s="49" t="str">
        <f>'ปร 4ก'!B13</f>
        <v>งานสถาปัตยกรรม</v>
      </c>
      <c r="C15" s="89"/>
      <c r="D15" s="91"/>
      <c r="E15" s="47"/>
      <c r="F15" s="48"/>
    </row>
    <row r="16" spans="1:6" ht="15" customHeight="1">
      <c r="A16" s="45" t="s">
        <v>73</v>
      </c>
      <c r="B16" s="95" t="str">
        <f>'ปร 4ก'!B14</f>
        <v>งานรื้อถอน พร้อมขนทิ้งภายนอก/ขนย้าย/จัดเก็บ</v>
      </c>
      <c r="C16" s="89"/>
      <c r="D16" s="91"/>
      <c r="E16" s="47"/>
      <c r="F16" s="48"/>
    </row>
    <row r="17" spans="1:6" ht="15" customHeight="1">
      <c r="A17" s="45"/>
      <c r="B17" s="95" t="str">
        <f>'ปร 4ก'!B15</f>
        <v>ในพื้นที่กำหนด (งานสถาปัตยกรรม)</v>
      </c>
      <c r="C17" s="89"/>
      <c r="D17" s="91"/>
      <c r="E17" s="47"/>
      <c r="F17" s="48"/>
    </row>
    <row r="18" spans="1:6" ht="15" customHeight="1">
      <c r="A18" s="45" t="s">
        <v>75</v>
      </c>
      <c r="B18" s="95" t="str">
        <f>'ปร 4ก'!B43</f>
        <v>งานปรับปรุงพื้นที่ (งานสถาปัตยกรรม)</v>
      </c>
      <c r="C18" s="89"/>
      <c r="D18" s="91"/>
      <c r="E18" s="47"/>
      <c r="F18" s="48"/>
    </row>
    <row r="19" spans="1:6" ht="15" customHeight="1">
      <c r="A19" s="226">
        <v>1.2</v>
      </c>
      <c r="B19" s="49" t="str">
        <f>'ปร 4ก'!B70</f>
        <v>งานระบบไฟฟ้าและสื่อสาร</v>
      </c>
      <c r="C19" s="89"/>
      <c r="D19" s="92"/>
      <c r="E19" s="32"/>
      <c r="F19" s="15"/>
    </row>
    <row r="20" spans="1:6" ht="15" customHeight="1">
      <c r="A20" s="45" t="s">
        <v>82</v>
      </c>
      <c r="B20" s="95" t="str">
        <f>'ปร 4ก'!B71</f>
        <v>งานรื้อถอนระบบไฟฟ้าและสื่อสาร</v>
      </c>
      <c r="C20" s="89"/>
      <c r="D20" s="92"/>
      <c r="E20" s="32"/>
      <c r="F20" s="15"/>
    </row>
    <row r="21" spans="1:6" ht="15" customHeight="1">
      <c r="A21" s="24" t="s">
        <v>83</v>
      </c>
      <c r="B21" s="95" t="str">
        <f>'ปร 4ก'!B85</f>
        <v>งานปรับปรุงระบบไฟฟ้าและสื่อสาร</v>
      </c>
      <c r="C21" s="88"/>
      <c r="D21" s="92"/>
      <c r="E21" s="32"/>
      <c r="F21" s="15"/>
    </row>
    <row r="22" spans="1:6" ht="15" customHeight="1">
      <c r="A22" s="227">
        <v>1.3</v>
      </c>
      <c r="B22" s="228" t="str">
        <f>'ปร 4ก'!B121</f>
        <v>งานระบบปรับอากาศ ระบายอากาศ ระบบประปา-</v>
      </c>
      <c r="C22" s="88"/>
      <c r="D22" s="92"/>
      <c r="E22" s="32"/>
      <c r="F22" s="15"/>
    </row>
    <row r="23" spans="1:6" ht="15" customHeight="1">
      <c r="A23" s="24"/>
      <c r="B23" s="228" t="str">
        <f>'ปร 4ก'!B122</f>
        <v>สุขาภิบาล และดับเพลิง</v>
      </c>
      <c r="C23" s="88"/>
      <c r="D23" s="92"/>
      <c r="E23" s="32"/>
      <c r="F23" s="15"/>
    </row>
    <row r="24" spans="1:6" ht="15" customHeight="1">
      <c r="A24" s="24" t="s">
        <v>97</v>
      </c>
      <c r="B24" s="96" t="str">
        <f>'ปร 4ก'!B123</f>
        <v>งานรื้อถอนระบบปรับอากาศ  ระบายอากาศ</v>
      </c>
      <c r="C24" s="88"/>
      <c r="D24" s="92"/>
      <c r="E24" s="32"/>
      <c r="F24" s="15"/>
    </row>
    <row r="25" spans="1:6" ht="15" customHeight="1">
      <c r="A25" s="24"/>
      <c r="B25" s="96" t="str">
        <f>'ปร 4ก'!B124</f>
        <v>ระบบประปา-สุขาภิบาล และดับเพลิง</v>
      </c>
      <c r="C25" s="88"/>
      <c r="D25" s="15"/>
      <c r="E25" s="32"/>
      <c r="F25" s="15"/>
    </row>
    <row r="26" spans="1:6" ht="15" customHeight="1">
      <c r="A26" s="24" t="s">
        <v>99</v>
      </c>
      <c r="B26" s="96" t="str">
        <f>'ปร 4ก'!B135</f>
        <v>งานติดตั้งระบบปรับอากาศ ระบายอากาศ</v>
      </c>
      <c r="C26" s="88"/>
      <c r="D26" s="15"/>
      <c r="E26" s="32"/>
      <c r="F26" s="15"/>
    </row>
    <row r="27" spans="1:6" ht="15" customHeight="1">
      <c r="A27" s="24"/>
      <c r="B27" s="96" t="str">
        <f>'ปร 4ก'!B136</f>
        <v>ระบบประปา-สุขาภิบาล และดับเพลิง</v>
      </c>
      <c r="C27" s="27"/>
      <c r="D27" s="24"/>
      <c r="E27" s="32"/>
      <c r="F27" s="15"/>
    </row>
    <row r="28" spans="1:6" ht="15" customHeight="1">
      <c r="A28" s="24"/>
      <c r="B28" s="27"/>
      <c r="C28" s="88"/>
      <c r="D28" s="231"/>
      <c r="E28" s="32"/>
      <c r="F28" s="15"/>
    </row>
    <row r="29" spans="1:6" ht="15" customHeight="1" thickBot="1">
      <c r="A29" s="25"/>
      <c r="B29" s="28"/>
      <c r="C29" s="28"/>
      <c r="D29" s="25"/>
      <c r="E29" s="33"/>
      <c r="F29" s="16"/>
    </row>
    <row r="30" spans="1:6" ht="15" customHeight="1" thickTop="1">
      <c r="A30" s="45"/>
      <c r="B30" s="49" t="s">
        <v>23</v>
      </c>
      <c r="C30" s="46"/>
      <c r="D30" s="45"/>
      <c r="E30" s="47"/>
      <c r="F30" s="48"/>
    </row>
    <row r="31" spans="1:6" ht="15" customHeight="1">
      <c r="A31" s="24"/>
      <c r="B31" s="50" t="s">
        <v>26</v>
      </c>
      <c r="C31" s="27"/>
      <c r="D31" s="24"/>
      <c r="E31" s="32"/>
      <c r="F31" s="15"/>
    </row>
    <row r="32" spans="1:6" ht="15" customHeight="1">
      <c r="A32" s="24"/>
      <c r="B32" s="50" t="s">
        <v>25</v>
      </c>
      <c r="C32" s="27"/>
      <c r="D32" s="24"/>
      <c r="E32" s="32"/>
      <c r="F32" s="15"/>
    </row>
    <row r="33" spans="1:6" ht="15" customHeight="1">
      <c r="A33" s="24"/>
      <c r="B33" s="50" t="s">
        <v>259</v>
      </c>
      <c r="C33" s="27"/>
      <c r="D33" s="24"/>
      <c r="E33" s="32"/>
      <c r="F33" s="15"/>
    </row>
    <row r="34" spans="1:6" ht="15" customHeight="1" thickBot="1">
      <c r="A34" s="25"/>
      <c r="B34" s="51" t="s">
        <v>24</v>
      </c>
      <c r="C34" s="28"/>
      <c r="D34" s="25"/>
      <c r="E34" s="33"/>
      <c r="F34" s="16"/>
    </row>
    <row r="35" spans="1:6" ht="15" customHeight="1" thickTop="1" thickBot="1">
      <c r="A35" s="39"/>
      <c r="B35" s="40"/>
      <c r="C35" s="40"/>
      <c r="D35" s="42" t="s">
        <v>19</v>
      </c>
      <c r="E35" s="94"/>
    </row>
    <row r="36" spans="1:6" ht="15" customHeight="1" thickTop="1">
      <c r="A36" s="39"/>
      <c r="B36" s="40"/>
      <c r="C36" s="40"/>
      <c r="D36" s="40"/>
      <c r="E36" s="41"/>
    </row>
    <row r="37" spans="1:6" ht="15" customHeight="1">
      <c r="A37" s="39"/>
      <c r="B37" s="42" t="s">
        <v>20</v>
      </c>
      <c r="C37" s="44"/>
      <c r="D37" s="40" t="s">
        <v>21</v>
      </c>
      <c r="E37" s="43"/>
      <c r="F37" s="9" t="s">
        <v>22</v>
      </c>
    </row>
    <row r="38" spans="1:6" ht="15" customHeight="1">
      <c r="A38" s="39"/>
      <c r="B38" s="40"/>
      <c r="C38" s="40"/>
      <c r="D38" s="40"/>
      <c r="E38" s="41"/>
    </row>
    <row r="39" spans="1:6" ht="15" customHeight="1"/>
    <row r="40" spans="1:6" s="36" customFormat="1" ht="12" customHeight="1">
      <c r="B40" s="248"/>
      <c r="C40" s="248"/>
      <c r="D40" s="248"/>
      <c r="E40" s="248"/>
      <c r="F40" s="248"/>
    </row>
    <row r="41" spans="1:6" s="36" customFormat="1" ht="12" customHeight="1">
      <c r="B41" s="248"/>
      <c r="C41" s="248"/>
      <c r="D41" s="248"/>
      <c r="E41" s="248"/>
      <c r="F41" s="248"/>
    </row>
    <row r="42" spans="1:6" s="36" customFormat="1" ht="12" customHeight="1">
      <c r="B42" s="248"/>
      <c r="C42" s="248"/>
      <c r="D42" s="248"/>
      <c r="E42" s="248"/>
      <c r="F42" s="248"/>
    </row>
    <row r="43" spans="1:6" s="36" customFormat="1" ht="12" customHeight="1"/>
    <row r="44" spans="1:6" s="36" customFormat="1" ht="12" customHeight="1">
      <c r="B44" s="37"/>
      <c r="C44" s="38"/>
      <c r="D44" s="248"/>
      <c r="E44" s="248"/>
      <c r="F44" s="248"/>
    </row>
    <row r="45" spans="1:6" s="36" customFormat="1" ht="12" customHeight="1">
      <c r="B45" s="37"/>
      <c r="C45" s="38"/>
      <c r="D45" s="248"/>
      <c r="E45" s="248"/>
      <c r="F45" s="248"/>
    </row>
    <row r="46" spans="1:6" s="36" customFormat="1" ht="12" customHeight="1">
      <c r="B46" s="37"/>
      <c r="C46" s="38"/>
      <c r="D46" s="248"/>
      <c r="E46" s="248"/>
      <c r="F46" s="248"/>
    </row>
    <row r="47" spans="1:6" s="36" customFormat="1" ht="12" customHeight="1">
      <c r="B47" s="37"/>
    </row>
    <row r="48" spans="1:6" s="36" customFormat="1" ht="12" customHeight="1">
      <c r="B48" s="37"/>
      <c r="C48" s="38"/>
      <c r="D48" s="248"/>
      <c r="E48" s="248"/>
      <c r="F48" s="248"/>
    </row>
    <row r="49" spans="2:6" s="36" customFormat="1" ht="12" customHeight="1">
      <c r="B49" s="37"/>
      <c r="C49" s="38"/>
      <c r="D49" s="248"/>
      <c r="E49" s="248"/>
      <c r="F49" s="248"/>
    </row>
    <row r="50" spans="2:6" s="36" customFormat="1" ht="12" customHeight="1">
      <c r="B50" s="37"/>
      <c r="C50" s="38"/>
      <c r="D50" s="248"/>
      <c r="E50" s="248"/>
      <c r="F50" s="248"/>
    </row>
    <row r="51" spans="2:6" s="36" customFormat="1" ht="12" customHeight="1">
      <c r="B51" s="37"/>
    </row>
    <row r="52" spans="2:6" s="36" customFormat="1" ht="12" customHeight="1">
      <c r="B52" s="37"/>
      <c r="C52" s="38"/>
      <c r="D52" s="248"/>
      <c r="E52" s="248"/>
      <c r="F52" s="248"/>
    </row>
    <row r="53" spans="2:6" s="36" customFormat="1" ht="12" customHeight="1">
      <c r="B53" s="37"/>
      <c r="C53" s="38"/>
      <c r="D53" s="248"/>
      <c r="E53" s="248"/>
      <c r="F53" s="248"/>
    </row>
    <row r="54" spans="2:6" s="36" customFormat="1" ht="12" customHeight="1">
      <c r="B54" s="37"/>
      <c r="C54" s="38"/>
      <c r="D54" s="248"/>
      <c r="E54" s="248"/>
      <c r="F54" s="248"/>
    </row>
    <row r="55" spans="2:6" s="36" customFormat="1" ht="12" customHeight="1"/>
    <row r="56" spans="2:6" s="36" customFormat="1" ht="12" customHeight="1"/>
    <row r="57" spans="2:6" s="36" customFormat="1" ht="12" customHeight="1"/>
    <row r="58" spans="2:6" s="36" customFormat="1" ht="12" customHeight="1"/>
    <row r="59" spans="2:6" s="36" customFormat="1" ht="12" customHeight="1"/>
    <row r="60" spans="2:6" s="36" customFormat="1" ht="12" customHeight="1"/>
    <row r="61" spans="2:6" s="36" customFormat="1" ht="12" customHeight="1"/>
    <row r="62" spans="2:6" s="36" customFormat="1" ht="12" customHeight="1"/>
    <row r="63" spans="2:6" s="36" customFormat="1" ht="12" customHeight="1"/>
    <row r="64" spans="2:6" s="36" customFormat="1" ht="12" customHeight="1"/>
    <row r="65" s="36" customFormat="1" ht="12" customHeight="1"/>
  </sheetData>
  <mergeCells count="15">
    <mergeCell ref="B42:F42"/>
    <mergeCell ref="A2:F2"/>
    <mergeCell ref="A3:F3"/>
    <mergeCell ref="A12:F12"/>
    <mergeCell ref="B40:F40"/>
    <mergeCell ref="B41:F41"/>
    <mergeCell ref="D52:F52"/>
    <mergeCell ref="D53:F53"/>
    <mergeCell ref="D54:F54"/>
    <mergeCell ref="D44:F44"/>
    <mergeCell ref="D45:F45"/>
    <mergeCell ref="D46:F46"/>
    <mergeCell ref="D48:F48"/>
    <mergeCell ref="D49:F49"/>
    <mergeCell ref="D50:F50"/>
  </mergeCells>
  <pageMargins left="0.19685039370078741" right="0.19685039370078741" top="0.39370078740157483" bottom="0.39370078740157483" header="0.19685039370078741" footer="0.1968503937007874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L168"/>
  <sheetViews>
    <sheetView topLeftCell="A49" zoomScale="110" zoomScaleNormal="110" workbookViewId="0">
      <selection activeCell="G29" sqref="G29"/>
    </sheetView>
  </sheetViews>
  <sheetFormatPr defaultColWidth="8.81640625" defaultRowHeight="13"/>
  <cols>
    <col min="1" max="1" width="5.7265625" style="93" customWidth="1"/>
    <col min="2" max="2" width="47.26953125" style="93" customWidth="1"/>
    <col min="3" max="3" width="10.7265625" style="105" customWidth="1"/>
    <col min="4" max="4" width="6.7265625" style="106" customWidth="1"/>
    <col min="5" max="5" width="11.453125" style="93" customWidth="1"/>
    <col min="6" max="6" width="11.26953125" style="93" customWidth="1"/>
    <col min="7" max="7" width="10.7265625" style="93" customWidth="1"/>
    <col min="8" max="8" width="11.81640625" style="93" customWidth="1"/>
    <col min="9" max="9" width="15.453125" style="93" customWidth="1"/>
    <col min="10" max="10" width="8.7265625" style="6" customWidth="1"/>
    <col min="11" max="11" width="1.26953125" style="6" customWidth="1"/>
    <col min="12" max="12" width="8.81640625" style="111"/>
    <col min="13" max="16384" width="8.81640625" style="6"/>
  </cols>
  <sheetData>
    <row r="1" spans="1:12">
      <c r="A1" s="249" t="s">
        <v>27</v>
      </c>
      <c r="B1" s="249"/>
      <c r="C1" s="249"/>
      <c r="D1" s="249"/>
      <c r="E1" s="249"/>
      <c r="F1" s="249"/>
      <c r="G1" s="249"/>
      <c r="H1" s="249"/>
      <c r="I1" s="249"/>
      <c r="J1" s="249"/>
    </row>
    <row r="2" spans="1:12" ht="15.5">
      <c r="A2" s="250" t="s">
        <v>28</v>
      </c>
      <c r="B2" s="250"/>
      <c r="C2" s="250"/>
      <c r="D2" s="250"/>
      <c r="E2" s="250"/>
      <c r="F2" s="250"/>
      <c r="G2" s="250"/>
      <c r="H2" s="250"/>
      <c r="I2" s="250"/>
      <c r="J2" s="250"/>
    </row>
    <row r="3" spans="1:12" s="9" customFormat="1" ht="15" customHeight="1">
      <c r="A3" s="99" t="str">
        <f>+ปก!A17&amp;" "&amp;ปก!E17</f>
        <v xml:space="preserve"> </v>
      </c>
      <c r="B3" s="99"/>
      <c r="C3" s="99"/>
      <c r="D3" s="100"/>
      <c r="E3" s="99"/>
      <c r="F3" s="99"/>
      <c r="G3" s="107"/>
      <c r="H3" s="107"/>
      <c r="I3" s="107"/>
      <c r="L3" s="112"/>
    </row>
    <row r="4" spans="1:12" s="9" customFormat="1" ht="15" customHeight="1">
      <c r="A4" s="101" t="str">
        <f>+ปก!A18&amp;" "&amp;ปก!D18</f>
        <v>หน่วยงาน : บริษัท  วิทยุการบินแห่งประเทศไทย จำกัด</v>
      </c>
      <c r="B4" s="101"/>
      <c r="C4" s="101"/>
      <c r="D4" s="102"/>
      <c r="E4" s="101"/>
      <c r="F4" s="101"/>
      <c r="G4" s="101"/>
      <c r="H4" s="101"/>
      <c r="I4" s="101"/>
      <c r="J4" s="12"/>
      <c r="L4" s="112"/>
    </row>
    <row r="5" spans="1:12" s="9" customFormat="1" ht="15" customHeight="1">
      <c r="A5" s="101" t="str">
        <f>+ปก!A19&amp;" "&amp;ปก!D19</f>
        <v>ชื่อโครงการก่อสร้าง : ปรับปรุงพื้นที่ชั้น ๑ เพื่อเป็นห้องปฏิบัติการ SMC ณ ศูนย์ควบคุมการบินอุบลราชธานี</v>
      </c>
      <c r="B5" s="101"/>
      <c r="C5" s="101"/>
      <c r="D5" s="102"/>
      <c r="E5" s="101"/>
      <c r="F5" s="101"/>
      <c r="G5" s="101"/>
      <c r="H5" s="101"/>
      <c r="I5" s="101"/>
      <c r="J5" s="12"/>
      <c r="L5" s="112"/>
    </row>
    <row r="6" spans="1:12" s="9" customFormat="1" ht="15" customHeight="1">
      <c r="A6" s="101" t="str">
        <f>+ปก!A20&amp;" "&amp;ปก!D20</f>
        <v>สถานที่ก่อสร้าง : ท่าอากาศยานอุบลราชธานี</v>
      </c>
      <c r="B6" s="101"/>
      <c r="C6" s="101"/>
      <c r="D6" s="102"/>
      <c r="E6" s="101"/>
      <c r="F6" s="101"/>
      <c r="G6" s="101" t="str">
        <f>+ปก!A21&amp;" "&amp;ปก!D21</f>
        <v>แบบเลขที่ :  -</v>
      </c>
      <c r="H6" s="101"/>
      <c r="I6" s="101"/>
      <c r="J6" s="12"/>
      <c r="L6" s="112"/>
    </row>
    <row r="7" spans="1:12" s="9" customFormat="1" ht="15" customHeight="1">
      <c r="A7" s="101" t="str">
        <f>+ปก!A22&amp;" "&amp;ปก!D22</f>
        <v>หน่ายงานเจ้าของโครงการ : ศบ.บภ๒.</v>
      </c>
      <c r="B7" s="101"/>
      <c r="C7" s="101"/>
      <c r="D7" s="102"/>
      <c r="E7" s="101"/>
      <c r="F7" s="101"/>
      <c r="G7" s="101"/>
      <c r="H7" s="101"/>
      <c r="I7" s="101"/>
      <c r="J7" s="12"/>
      <c r="L7" s="112"/>
    </row>
    <row r="8" spans="1:12">
      <c r="A8" s="101" t="str">
        <f>+ปก!A24&amp;" "&amp;ปก!D24</f>
        <v xml:space="preserve">คำนวณราคาโดย : </v>
      </c>
      <c r="B8" s="101"/>
      <c r="C8" s="103"/>
      <c r="D8" s="104"/>
      <c r="E8" s="101"/>
      <c r="F8" s="101"/>
      <c r="G8" s="101" t="str">
        <f>+ปก!A25&amp;" "&amp;ปก!D25</f>
        <v xml:space="preserve">คำนวณราคาเมื่อวันที่ : </v>
      </c>
      <c r="H8" s="108"/>
      <c r="I8" s="108"/>
      <c r="J8" s="53"/>
    </row>
    <row r="9" spans="1:12" ht="13.5" thickBot="1">
      <c r="A9" s="255" t="s">
        <v>8</v>
      </c>
      <c r="B9" s="255"/>
      <c r="C9" s="255"/>
      <c r="D9" s="255"/>
      <c r="E9" s="255"/>
      <c r="F9" s="255"/>
      <c r="G9" s="255"/>
      <c r="H9" s="255"/>
      <c r="I9" s="255"/>
      <c r="J9" s="255"/>
    </row>
    <row r="10" spans="1:12" ht="19.899999999999999" customHeight="1" thickTop="1">
      <c r="A10" s="54" t="s">
        <v>37</v>
      </c>
      <c r="B10" s="256" t="s">
        <v>10</v>
      </c>
      <c r="C10" s="258" t="s">
        <v>29</v>
      </c>
      <c r="D10" s="258" t="s">
        <v>30</v>
      </c>
      <c r="E10" s="260" t="s">
        <v>31</v>
      </c>
      <c r="F10" s="261"/>
      <c r="G10" s="260" t="s">
        <v>34</v>
      </c>
      <c r="H10" s="261"/>
      <c r="I10" s="109" t="s">
        <v>36</v>
      </c>
      <c r="J10" s="256" t="s">
        <v>12</v>
      </c>
    </row>
    <row r="11" spans="1:12" ht="19.899999999999999" customHeight="1" thickBot="1">
      <c r="A11" s="55" t="s">
        <v>38</v>
      </c>
      <c r="B11" s="257"/>
      <c r="C11" s="259"/>
      <c r="D11" s="259"/>
      <c r="E11" s="56" t="s">
        <v>32</v>
      </c>
      <c r="F11" s="56" t="s">
        <v>33</v>
      </c>
      <c r="G11" s="56" t="s">
        <v>32</v>
      </c>
      <c r="H11" s="56" t="s">
        <v>33</v>
      </c>
      <c r="I11" s="56" t="s">
        <v>35</v>
      </c>
      <c r="J11" s="257"/>
    </row>
    <row r="12" spans="1:12" ht="6.65" customHeight="1" thickTop="1">
      <c r="E12" s="105"/>
      <c r="F12" s="105"/>
      <c r="G12" s="105"/>
      <c r="H12" s="105"/>
      <c r="I12" s="105"/>
      <c r="J12" s="52"/>
    </row>
    <row r="13" spans="1:12" s="129" customFormat="1" ht="12.5">
      <c r="A13" s="124">
        <v>1.1000000000000001</v>
      </c>
      <c r="B13" s="170" t="s">
        <v>168</v>
      </c>
      <c r="C13" s="125"/>
      <c r="D13" s="126"/>
      <c r="E13" s="127"/>
      <c r="F13" s="127"/>
      <c r="G13" s="127"/>
      <c r="H13" s="127"/>
      <c r="I13" s="127"/>
      <c r="J13" s="128"/>
      <c r="L13" s="130"/>
    </row>
    <row r="14" spans="1:12" s="129" customFormat="1" ht="12.5">
      <c r="A14" s="163" t="s">
        <v>73</v>
      </c>
      <c r="B14" s="175" t="s">
        <v>126</v>
      </c>
      <c r="C14" s="131"/>
      <c r="D14" s="132"/>
      <c r="E14" s="133"/>
      <c r="F14" s="133"/>
      <c r="G14" s="133"/>
      <c r="H14" s="133"/>
      <c r="I14" s="133"/>
      <c r="J14" s="134"/>
      <c r="L14" s="130"/>
    </row>
    <row r="15" spans="1:12" s="129" customFormat="1" ht="12.5">
      <c r="A15" s="163"/>
      <c r="B15" s="175" t="s">
        <v>155</v>
      </c>
      <c r="C15" s="131"/>
      <c r="D15" s="132"/>
      <c r="E15" s="133"/>
      <c r="F15" s="133"/>
      <c r="G15" s="133"/>
      <c r="H15" s="133"/>
      <c r="I15" s="133"/>
      <c r="J15" s="134"/>
      <c r="L15" s="130"/>
    </row>
    <row r="16" spans="1:12" s="151" customFormat="1" ht="12.5">
      <c r="A16" s="176" t="s">
        <v>158</v>
      </c>
      <c r="B16" s="146" t="s">
        <v>261</v>
      </c>
      <c r="C16" s="147"/>
      <c r="D16" s="148"/>
      <c r="E16" s="149"/>
      <c r="F16" s="150"/>
      <c r="G16" s="149"/>
      <c r="H16" s="150"/>
      <c r="I16" s="150"/>
      <c r="J16" s="113"/>
      <c r="L16" s="152"/>
    </row>
    <row r="17" spans="1:12" s="151" customFormat="1" ht="12.5">
      <c r="A17" s="145" t="s">
        <v>123</v>
      </c>
      <c r="B17" s="153" t="s">
        <v>179</v>
      </c>
      <c r="C17" s="154">
        <v>31.05</v>
      </c>
      <c r="D17" s="148" t="s">
        <v>127</v>
      </c>
      <c r="E17" s="149"/>
      <c r="F17" s="150"/>
      <c r="G17" s="149"/>
      <c r="H17" s="150"/>
      <c r="I17" s="150"/>
      <c r="J17" s="113"/>
      <c r="L17" s="152"/>
    </row>
    <row r="18" spans="1:12" s="151" customFormat="1" ht="12.5">
      <c r="A18" s="145" t="s">
        <v>123</v>
      </c>
      <c r="B18" s="153" t="s">
        <v>183</v>
      </c>
      <c r="C18" s="154">
        <v>28.66</v>
      </c>
      <c r="D18" s="148" t="s">
        <v>127</v>
      </c>
      <c r="E18" s="149"/>
      <c r="F18" s="150"/>
      <c r="G18" s="149"/>
      <c r="H18" s="150"/>
      <c r="I18" s="150"/>
      <c r="J18" s="113"/>
      <c r="L18" s="152"/>
    </row>
    <row r="19" spans="1:12" s="151" customFormat="1" ht="12.5">
      <c r="A19" s="145" t="s">
        <v>123</v>
      </c>
      <c r="B19" s="155" t="s">
        <v>184</v>
      </c>
      <c r="C19" s="147">
        <v>22.72</v>
      </c>
      <c r="D19" s="148" t="s">
        <v>127</v>
      </c>
      <c r="E19" s="149"/>
      <c r="F19" s="150"/>
      <c r="G19" s="149"/>
      <c r="H19" s="150"/>
      <c r="I19" s="150"/>
      <c r="J19" s="113"/>
      <c r="L19" s="152"/>
    </row>
    <row r="20" spans="1:12" s="151" customFormat="1" ht="12.5">
      <c r="A20" s="145"/>
      <c r="B20" s="153"/>
      <c r="C20" s="154"/>
      <c r="D20" s="148"/>
      <c r="E20" s="149"/>
      <c r="F20" s="150"/>
      <c r="G20" s="149"/>
      <c r="H20" s="150"/>
      <c r="I20" s="150"/>
      <c r="J20" s="113"/>
      <c r="L20" s="152"/>
    </row>
    <row r="21" spans="1:12" s="151" customFormat="1" ht="12.5">
      <c r="A21" s="176" t="s">
        <v>159</v>
      </c>
      <c r="B21" s="146" t="s">
        <v>271</v>
      </c>
      <c r="C21" s="147"/>
      <c r="D21" s="148"/>
      <c r="E21" s="149"/>
      <c r="F21" s="150"/>
      <c r="G21" s="149"/>
      <c r="H21" s="150"/>
      <c r="I21" s="150"/>
      <c r="J21" s="113"/>
      <c r="L21" s="152"/>
    </row>
    <row r="22" spans="1:12" s="151" customFormat="1" ht="12.5">
      <c r="A22" s="145" t="s">
        <v>123</v>
      </c>
      <c r="B22" s="153" t="s">
        <v>196</v>
      </c>
      <c r="C22" s="154">
        <v>53.96</v>
      </c>
      <c r="D22" s="148" t="s">
        <v>127</v>
      </c>
      <c r="E22" s="149"/>
      <c r="F22" s="150"/>
      <c r="G22" s="149"/>
      <c r="H22" s="150"/>
      <c r="I22" s="150"/>
      <c r="J22" s="113"/>
      <c r="L22" s="152"/>
    </row>
    <row r="23" spans="1:12" s="151" customFormat="1" ht="12.5">
      <c r="A23" s="145" t="s">
        <v>123</v>
      </c>
      <c r="B23" s="155" t="s">
        <v>197</v>
      </c>
      <c r="C23" s="147">
        <v>28.47</v>
      </c>
      <c r="D23" s="148" t="s">
        <v>127</v>
      </c>
      <c r="E23" s="149"/>
      <c r="F23" s="150"/>
      <c r="G23" s="149"/>
      <c r="H23" s="150"/>
      <c r="I23" s="150"/>
      <c r="J23" s="113"/>
      <c r="L23" s="152"/>
    </row>
    <row r="24" spans="1:12" s="151" customFormat="1" ht="12.5">
      <c r="A24" s="145"/>
      <c r="B24" s="155"/>
      <c r="C24" s="147"/>
      <c r="D24" s="148"/>
      <c r="E24" s="149"/>
      <c r="F24" s="150"/>
      <c r="G24" s="149"/>
      <c r="H24" s="150"/>
      <c r="I24" s="150"/>
      <c r="J24" s="113"/>
      <c r="L24" s="152"/>
    </row>
    <row r="25" spans="1:12" s="151" customFormat="1" ht="12.5">
      <c r="A25" s="176" t="s">
        <v>160</v>
      </c>
      <c r="B25" s="146" t="s">
        <v>268</v>
      </c>
      <c r="C25" s="147"/>
      <c r="D25" s="148"/>
      <c r="E25" s="149"/>
      <c r="F25" s="150"/>
      <c r="G25" s="149"/>
      <c r="H25" s="150"/>
      <c r="I25" s="150"/>
      <c r="J25" s="113"/>
      <c r="L25" s="152"/>
    </row>
    <row r="26" spans="1:12" s="151" customFormat="1" ht="12.5">
      <c r="A26" s="145" t="s">
        <v>123</v>
      </c>
      <c r="B26" s="155" t="s">
        <v>273</v>
      </c>
      <c r="C26" s="147">
        <v>45.58</v>
      </c>
      <c r="D26" s="148" t="s">
        <v>127</v>
      </c>
      <c r="E26" s="149"/>
      <c r="F26" s="150"/>
      <c r="G26" s="149"/>
      <c r="H26" s="150"/>
      <c r="I26" s="150"/>
      <c r="J26" s="113"/>
      <c r="L26" s="152"/>
    </row>
    <row r="27" spans="1:12" s="151" customFormat="1" ht="12.5">
      <c r="A27" s="145" t="s">
        <v>123</v>
      </c>
      <c r="B27" s="153" t="s">
        <v>267</v>
      </c>
      <c r="C27" s="154">
        <v>3.92</v>
      </c>
      <c r="D27" s="148" t="s">
        <v>127</v>
      </c>
      <c r="E27" s="149"/>
      <c r="F27" s="150"/>
      <c r="G27" s="149"/>
      <c r="H27" s="150"/>
      <c r="I27" s="150"/>
      <c r="J27" s="113"/>
      <c r="L27" s="152"/>
    </row>
    <row r="28" spans="1:12" s="151" customFormat="1" ht="12.5">
      <c r="A28" s="145" t="s">
        <v>123</v>
      </c>
      <c r="B28" s="153" t="s">
        <v>181</v>
      </c>
      <c r="C28" s="154">
        <v>89.93</v>
      </c>
      <c r="D28" s="148" t="s">
        <v>127</v>
      </c>
      <c r="E28" s="149"/>
      <c r="F28" s="150"/>
      <c r="G28" s="149"/>
      <c r="H28" s="150"/>
      <c r="I28" s="150"/>
      <c r="J28" s="113"/>
      <c r="L28" s="152"/>
    </row>
    <row r="29" spans="1:12" s="151" customFormat="1" ht="12.5">
      <c r="A29" s="145" t="s">
        <v>123</v>
      </c>
      <c r="B29" s="153" t="s">
        <v>182</v>
      </c>
      <c r="C29" s="154">
        <v>47.6</v>
      </c>
      <c r="D29" s="148" t="s">
        <v>124</v>
      </c>
      <c r="E29" s="149"/>
      <c r="F29" s="150"/>
      <c r="G29" s="149"/>
      <c r="H29" s="150"/>
      <c r="I29" s="150"/>
      <c r="J29" s="113"/>
      <c r="L29" s="152"/>
    </row>
    <row r="30" spans="1:12" s="151" customFormat="1" ht="12.5">
      <c r="A30" s="145" t="s">
        <v>123</v>
      </c>
      <c r="B30" s="155" t="s">
        <v>180</v>
      </c>
      <c r="C30" s="147">
        <v>19.600000000000001</v>
      </c>
      <c r="D30" s="148" t="s">
        <v>124</v>
      </c>
      <c r="E30" s="149"/>
      <c r="F30" s="150"/>
      <c r="G30" s="149"/>
      <c r="H30" s="150"/>
      <c r="I30" s="150"/>
      <c r="J30" s="113"/>
      <c r="L30" s="152"/>
    </row>
    <row r="31" spans="1:12" s="151" customFormat="1" ht="12.5">
      <c r="A31" s="145"/>
      <c r="B31" s="155"/>
      <c r="C31" s="147"/>
      <c r="D31" s="148"/>
      <c r="E31" s="149"/>
      <c r="F31" s="150"/>
      <c r="G31" s="149"/>
      <c r="H31" s="150"/>
      <c r="I31" s="150"/>
      <c r="J31" s="113"/>
      <c r="L31" s="152"/>
    </row>
    <row r="32" spans="1:12" s="151" customFormat="1" ht="12.5">
      <c r="A32" s="176" t="s">
        <v>169</v>
      </c>
      <c r="B32" s="146" t="s">
        <v>262</v>
      </c>
      <c r="C32" s="147"/>
      <c r="D32" s="148"/>
      <c r="E32" s="149"/>
      <c r="F32" s="150"/>
      <c r="G32" s="149"/>
      <c r="H32" s="150"/>
      <c r="I32" s="150"/>
      <c r="J32" s="113"/>
      <c r="L32" s="152"/>
    </row>
    <row r="33" spans="1:12" s="151" customFormat="1" ht="12.5">
      <c r="A33" s="145" t="s">
        <v>123</v>
      </c>
      <c r="B33" s="153" t="s">
        <v>274</v>
      </c>
      <c r="C33" s="154">
        <v>2</v>
      </c>
      <c r="D33" s="148" t="s">
        <v>7</v>
      </c>
      <c r="E33" s="149"/>
      <c r="F33" s="150"/>
      <c r="G33" s="149"/>
      <c r="H33" s="150"/>
      <c r="I33" s="150"/>
      <c r="J33" s="113"/>
      <c r="L33" s="152"/>
    </row>
    <row r="34" spans="1:12" s="151" customFormat="1" ht="12.5">
      <c r="A34" s="145" t="s">
        <v>123</v>
      </c>
      <c r="B34" s="155" t="s">
        <v>275</v>
      </c>
      <c r="C34" s="147">
        <v>2.4500000000000002</v>
      </c>
      <c r="D34" s="148" t="s">
        <v>127</v>
      </c>
      <c r="E34" s="149"/>
      <c r="F34" s="150"/>
      <c r="G34" s="149"/>
      <c r="H34" s="150"/>
      <c r="I34" s="150"/>
      <c r="J34" s="113"/>
      <c r="L34" s="152"/>
    </row>
    <row r="35" spans="1:12" s="151" customFormat="1" ht="12.5">
      <c r="A35" s="145" t="s">
        <v>123</v>
      </c>
      <c r="B35" s="155" t="s">
        <v>276</v>
      </c>
      <c r="C35" s="147">
        <v>1</v>
      </c>
      <c r="D35" s="148" t="s">
        <v>7</v>
      </c>
      <c r="E35" s="149"/>
      <c r="F35" s="150"/>
      <c r="G35" s="149"/>
      <c r="H35" s="150"/>
      <c r="I35" s="150"/>
      <c r="J35" s="113"/>
      <c r="L35" s="152"/>
    </row>
    <row r="36" spans="1:12" s="151" customFormat="1" ht="12.5">
      <c r="A36" s="145" t="s">
        <v>123</v>
      </c>
      <c r="B36" s="155" t="s">
        <v>277</v>
      </c>
      <c r="C36" s="147">
        <v>3.52</v>
      </c>
      <c r="D36" s="148" t="s">
        <v>127</v>
      </c>
      <c r="E36" s="149"/>
      <c r="F36" s="150"/>
      <c r="G36" s="149"/>
      <c r="H36" s="150"/>
      <c r="I36" s="150"/>
      <c r="J36" s="113"/>
      <c r="L36" s="152"/>
    </row>
    <row r="37" spans="1:12" s="151" customFormat="1" ht="12.5">
      <c r="A37" s="145" t="s">
        <v>123</v>
      </c>
      <c r="B37" s="155" t="s">
        <v>263</v>
      </c>
      <c r="C37" s="147">
        <v>1</v>
      </c>
      <c r="D37" s="148" t="s">
        <v>125</v>
      </c>
      <c r="E37" s="149"/>
      <c r="F37" s="150"/>
      <c r="G37" s="149"/>
      <c r="H37" s="150"/>
      <c r="I37" s="150"/>
      <c r="J37" s="113"/>
      <c r="L37" s="152"/>
    </row>
    <row r="38" spans="1:12" s="151" customFormat="1" ht="12.5">
      <c r="A38" s="145" t="s">
        <v>123</v>
      </c>
      <c r="B38" s="153" t="s">
        <v>264</v>
      </c>
      <c r="C38" s="154">
        <v>1</v>
      </c>
      <c r="D38" s="148" t="s">
        <v>125</v>
      </c>
      <c r="E38" s="149"/>
      <c r="F38" s="150"/>
      <c r="G38" s="138"/>
      <c r="H38" s="150"/>
      <c r="I38" s="150"/>
      <c r="J38" s="113"/>
      <c r="L38" s="152"/>
    </row>
    <row r="39" spans="1:12" s="151" customFormat="1" ht="12.5">
      <c r="A39" s="145"/>
      <c r="B39" s="155"/>
      <c r="C39" s="147"/>
      <c r="D39" s="148"/>
      <c r="E39" s="149"/>
      <c r="F39" s="150"/>
      <c r="G39" s="149"/>
      <c r="H39" s="150"/>
      <c r="I39" s="150"/>
      <c r="J39" s="113"/>
      <c r="L39" s="152"/>
    </row>
    <row r="40" spans="1:12" s="151" customFormat="1" ht="12.5">
      <c r="A40" s="145"/>
      <c r="B40" s="156" t="s">
        <v>166</v>
      </c>
      <c r="C40" s="147"/>
      <c r="D40" s="148"/>
      <c r="E40" s="149"/>
      <c r="F40" s="150"/>
      <c r="G40" s="149"/>
      <c r="H40" s="150"/>
      <c r="I40" s="144"/>
      <c r="J40" s="113"/>
      <c r="L40" s="152"/>
    </row>
    <row r="41" spans="1:12" s="151" customFormat="1" ht="12.5">
      <c r="A41" s="145"/>
      <c r="B41" s="156"/>
      <c r="C41" s="147"/>
      <c r="D41" s="148"/>
      <c r="E41" s="149"/>
      <c r="F41" s="150"/>
      <c r="G41" s="149"/>
      <c r="H41" s="150"/>
      <c r="I41" s="144"/>
      <c r="J41" s="113"/>
      <c r="L41" s="152"/>
    </row>
    <row r="42" spans="1:12" s="151" customFormat="1" ht="12.5">
      <c r="A42" s="145"/>
      <c r="B42" s="155"/>
      <c r="C42" s="147"/>
      <c r="D42" s="148"/>
      <c r="E42" s="149"/>
      <c r="F42" s="150"/>
      <c r="G42" s="149"/>
      <c r="H42" s="150"/>
      <c r="I42" s="150"/>
      <c r="J42" s="113"/>
      <c r="L42" s="152"/>
    </row>
    <row r="43" spans="1:12" s="151" customFormat="1" ht="12.5">
      <c r="A43" s="164" t="s">
        <v>75</v>
      </c>
      <c r="B43" s="165" t="s">
        <v>156</v>
      </c>
      <c r="C43" s="166"/>
      <c r="D43" s="167"/>
      <c r="E43" s="168"/>
      <c r="F43" s="168"/>
      <c r="G43" s="168"/>
      <c r="H43" s="168"/>
      <c r="I43" s="168"/>
      <c r="J43" s="169"/>
      <c r="L43" s="152"/>
    </row>
    <row r="44" spans="1:12" s="151" customFormat="1" ht="12.5">
      <c r="A44" s="176" t="s">
        <v>170</v>
      </c>
      <c r="B44" s="146" t="s">
        <v>266</v>
      </c>
      <c r="C44" s="239"/>
      <c r="D44" s="148"/>
      <c r="E44" s="240"/>
      <c r="F44" s="240"/>
      <c r="G44" s="240"/>
      <c r="H44" s="240"/>
      <c r="I44" s="240"/>
      <c r="J44" s="241"/>
      <c r="L44" s="152"/>
    </row>
    <row r="45" spans="1:12" s="151" customFormat="1" ht="12.5">
      <c r="A45" s="145" t="s">
        <v>123</v>
      </c>
      <c r="B45" s="153" t="s">
        <v>301</v>
      </c>
      <c r="C45" s="242">
        <v>48.87</v>
      </c>
      <c r="D45" s="148" t="s">
        <v>127</v>
      </c>
      <c r="E45" s="240"/>
      <c r="F45" s="240"/>
      <c r="G45" s="240"/>
      <c r="H45" s="240"/>
      <c r="I45" s="240"/>
      <c r="J45" s="241"/>
      <c r="L45" s="152"/>
    </row>
    <row r="46" spans="1:12" s="151" customFormat="1" ht="12.5">
      <c r="A46" s="145" t="s">
        <v>123</v>
      </c>
      <c r="B46" s="153" t="s">
        <v>200</v>
      </c>
      <c r="C46" s="242">
        <v>16.47</v>
      </c>
      <c r="D46" s="148" t="s">
        <v>127</v>
      </c>
      <c r="E46" s="240"/>
      <c r="F46" s="240"/>
      <c r="G46" s="240"/>
      <c r="H46" s="240"/>
      <c r="I46" s="240"/>
      <c r="J46" s="241"/>
      <c r="L46" s="152"/>
    </row>
    <row r="47" spans="1:12" s="151" customFormat="1" ht="12.5">
      <c r="A47" s="145" t="s">
        <v>123</v>
      </c>
      <c r="B47" s="155" t="s">
        <v>282</v>
      </c>
      <c r="C47" s="239">
        <v>17.7</v>
      </c>
      <c r="D47" s="148" t="s">
        <v>127</v>
      </c>
      <c r="E47" s="240"/>
      <c r="F47" s="240"/>
      <c r="G47" s="240"/>
      <c r="H47" s="240"/>
      <c r="I47" s="240"/>
      <c r="J47" s="241"/>
      <c r="L47" s="152"/>
    </row>
    <row r="48" spans="1:12" s="151" customFormat="1" ht="12.5">
      <c r="A48" s="145" t="s">
        <v>123</v>
      </c>
      <c r="B48" s="155" t="s">
        <v>198</v>
      </c>
      <c r="C48" s="239">
        <v>34.17</v>
      </c>
      <c r="D48" s="148" t="s">
        <v>127</v>
      </c>
      <c r="E48" s="240"/>
      <c r="F48" s="240"/>
      <c r="G48" s="240"/>
      <c r="H48" s="240"/>
      <c r="I48" s="240"/>
      <c r="J48" s="241"/>
      <c r="L48" s="152"/>
    </row>
    <row r="49" spans="1:12" s="151" customFormat="1" ht="12.5">
      <c r="A49" s="145"/>
      <c r="B49" s="155"/>
      <c r="C49" s="239"/>
      <c r="D49" s="148"/>
      <c r="E49" s="240"/>
      <c r="F49" s="240"/>
      <c r="G49" s="240"/>
      <c r="H49" s="240"/>
      <c r="I49" s="240"/>
      <c r="J49" s="241"/>
      <c r="L49" s="152"/>
    </row>
    <row r="50" spans="1:12" s="151" customFormat="1" ht="12.5">
      <c r="A50" s="176" t="s">
        <v>176</v>
      </c>
      <c r="B50" s="146" t="s">
        <v>270</v>
      </c>
      <c r="C50" s="239"/>
      <c r="D50" s="148"/>
      <c r="E50" s="240"/>
      <c r="F50" s="240"/>
      <c r="G50" s="240"/>
      <c r="H50" s="240"/>
      <c r="I50" s="240"/>
      <c r="J50" s="241"/>
      <c r="L50" s="152"/>
    </row>
    <row r="51" spans="1:12" s="151" customFormat="1" ht="12.5">
      <c r="A51" s="145" t="s">
        <v>123</v>
      </c>
      <c r="B51" s="155" t="s">
        <v>202</v>
      </c>
      <c r="C51" s="239">
        <v>34.17</v>
      </c>
      <c r="D51" s="148" t="s">
        <v>127</v>
      </c>
      <c r="E51" s="240"/>
      <c r="F51" s="240"/>
      <c r="G51" s="240"/>
      <c r="H51" s="240"/>
      <c r="I51" s="240"/>
      <c r="J51" s="241"/>
      <c r="L51" s="152"/>
    </row>
    <row r="52" spans="1:12" s="151" customFormat="1" ht="12.75" customHeight="1">
      <c r="A52" s="145" t="s">
        <v>123</v>
      </c>
      <c r="B52" s="218" t="s">
        <v>201</v>
      </c>
      <c r="C52" s="215">
        <v>48.87</v>
      </c>
      <c r="D52" s="148" t="s">
        <v>127</v>
      </c>
      <c r="E52" s="240"/>
      <c r="F52" s="240"/>
      <c r="G52" s="240"/>
      <c r="H52" s="240"/>
      <c r="I52" s="240"/>
      <c r="J52" s="241"/>
      <c r="L52" s="152"/>
    </row>
    <row r="53" spans="1:12" s="151" customFormat="1" ht="12.5">
      <c r="A53" s="145" t="s">
        <v>123</v>
      </c>
      <c r="B53" s="153" t="s">
        <v>185</v>
      </c>
      <c r="C53" s="242">
        <v>48.87</v>
      </c>
      <c r="D53" s="148" t="s">
        <v>127</v>
      </c>
      <c r="E53" s="240"/>
      <c r="F53" s="240"/>
      <c r="G53" s="240"/>
      <c r="H53" s="240"/>
      <c r="I53" s="240"/>
      <c r="J53" s="241"/>
      <c r="L53" s="152"/>
    </row>
    <row r="54" spans="1:12" s="151" customFormat="1" ht="12.5">
      <c r="A54" s="145"/>
      <c r="B54" s="155"/>
      <c r="C54" s="239"/>
      <c r="D54" s="148"/>
      <c r="E54" s="240"/>
      <c r="F54" s="240"/>
      <c r="G54" s="240"/>
      <c r="H54" s="240"/>
      <c r="I54" s="240"/>
      <c r="J54" s="241"/>
      <c r="L54" s="152"/>
    </row>
    <row r="55" spans="1:12" s="151" customFormat="1" ht="12.5">
      <c r="A55" s="176" t="s">
        <v>177</v>
      </c>
      <c r="B55" s="146" t="s">
        <v>269</v>
      </c>
      <c r="C55" s="239"/>
      <c r="D55" s="148"/>
      <c r="E55" s="240"/>
      <c r="F55" s="240"/>
      <c r="G55" s="240"/>
      <c r="H55" s="240"/>
      <c r="I55" s="240"/>
      <c r="J55" s="241"/>
      <c r="L55" s="152"/>
    </row>
    <row r="56" spans="1:12" s="151" customFormat="1" ht="12.5">
      <c r="A56" s="145" t="s">
        <v>123</v>
      </c>
      <c r="B56" s="153" t="s">
        <v>272</v>
      </c>
      <c r="C56" s="242">
        <v>27.5</v>
      </c>
      <c r="D56" s="148" t="s">
        <v>127</v>
      </c>
      <c r="E56" s="240"/>
      <c r="F56" s="240"/>
      <c r="G56" s="240"/>
      <c r="H56" s="240"/>
      <c r="I56" s="240"/>
      <c r="J56" s="241"/>
      <c r="L56" s="152"/>
    </row>
    <row r="57" spans="1:12" s="151" customFormat="1" ht="12.5">
      <c r="A57" s="145" t="s">
        <v>123</v>
      </c>
      <c r="B57" s="153" t="s">
        <v>281</v>
      </c>
      <c r="C57" s="242">
        <v>144.91999999999999</v>
      </c>
      <c r="D57" s="148" t="s">
        <v>127</v>
      </c>
      <c r="E57" s="240"/>
      <c r="F57" s="240"/>
      <c r="G57" s="240"/>
      <c r="H57" s="240"/>
      <c r="I57" s="240"/>
      <c r="J57" s="241"/>
      <c r="L57" s="152"/>
    </row>
    <row r="58" spans="1:12" s="151" customFormat="1" ht="12.5">
      <c r="A58" s="145" t="s">
        <v>123</v>
      </c>
      <c r="B58" s="153" t="s">
        <v>303</v>
      </c>
      <c r="C58" s="242">
        <v>1</v>
      </c>
      <c r="D58" s="148" t="s">
        <v>125</v>
      </c>
      <c r="E58" s="240"/>
      <c r="F58" s="240"/>
      <c r="G58" s="240"/>
      <c r="H58" s="240"/>
      <c r="I58" s="240"/>
      <c r="J58" s="241"/>
      <c r="L58" s="152"/>
    </row>
    <row r="59" spans="1:12" s="151" customFormat="1" ht="12.5">
      <c r="A59" s="145" t="s">
        <v>123</v>
      </c>
      <c r="B59" s="155" t="s">
        <v>199</v>
      </c>
      <c r="C59" s="239">
        <v>16.8</v>
      </c>
      <c r="D59" s="148" t="s">
        <v>124</v>
      </c>
      <c r="E59" s="240"/>
      <c r="F59" s="240"/>
      <c r="G59" s="240"/>
      <c r="H59" s="240"/>
      <c r="I59" s="240"/>
      <c r="J59" s="241"/>
      <c r="L59" s="152"/>
    </row>
    <row r="60" spans="1:12" s="151" customFormat="1" ht="12.5">
      <c r="A60" s="145" t="s">
        <v>123</v>
      </c>
      <c r="B60" s="155" t="s">
        <v>283</v>
      </c>
      <c r="C60" s="239">
        <v>16.399999999999999</v>
      </c>
      <c r="D60" s="148" t="s">
        <v>124</v>
      </c>
      <c r="E60" s="240"/>
      <c r="F60" s="240"/>
      <c r="G60" s="240"/>
      <c r="H60" s="240"/>
      <c r="I60" s="240"/>
      <c r="J60" s="241"/>
      <c r="L60" s="152"/>
    </row>
    <row r="61" spans="1:12" s="151" customFormat="1" ht="12.5">
      <c r="A61" s="145"/>
      <c r="B61" s="155"/>
      <c r="C61" s="239"/>
      <c r="D61" s="148"/>
      <c r="E61" s="240"/>
      <c r="F61" s="240"/>
      <c r="G61" s="240"/>
      <c r="H61" s="240"/>
      <c r="I61" s="240"/>
      <c r="J61" s="242"/>
      <c r="L61" s="152"/>
    </row>
    <row r="62" spans="1:12" s="151" customFormat="1" ht="12.5">
      <c r="A62" s="176" t="s">
        <v>178</v>
      </c>
      <c r="B62" s="146" t="s">
        <v>265</v>
      </c>
      <c r="C62" s="239"/>
      <c r="D62" s="148"/>
      <c r="E62" s="240"/>
      <c r="F62" s="240"/>
      <c r="G62" s="240"/>
      <c r="H62" s="240"/>
      <c r="I62" s="240"/>
      <c r="J62" s="242"/>
      <c r="L62" s="152"/>
    </row>
    <row r="63" spans="1:12" s="151" customFormat="1" ht="12.5">
      <c r="A63" s="145" t="s">
        <v>123</v>
      </c>
      <c r="B63" s="153" t="s">
        <v>279</v>
      </c>
      <c r="C63" s="242">
        <v>1</v>
      </c>
      <c r="D63" s="148" t="s">
        <v>7</v>
      </c>
      <c r="E63" s="240"/>
      <c r="F63" s="240"/>
      <c r="G63" s="240"/>
      <c r="H63" s="240"/>
      <c r="I63" s="240"/>
      <c r="J63" s="241"/>
      <c r="L63" s="152"/>
    </row>
    <row r="64" spans="1:12" s="151" customFormat="1" ht="12.5">
      <c r="A64" s="145" t="s">
        <v>123</v>
      </c>
      <c r="B64" s="153" t="s">
        <v>280</v>
      </c>
      <c r="C64" s="242">
        <v>2</v>
      </c>
      <c r="D64" s="148" t="s">
        <v>7</v>
      </c>
      <c r="E64" s="240"/>
      <c r="F64" s="240"/>
      <c r="G64" s="240"/>
      <c r="H64" s="240"/>
      <c r="I64" s="240"/>
      <c r="J64" s="241"/>
      <c r="L64" s="152"/>
    </row>
    <row r="65" spans="1:12" s="151" customFormat="1" ht="12.5">
      <c r="A65" s="145" t="s">
        <v>123</v>
      </c>
      <c r="B65" s="155" t="s">
        <v>278</v>
      </c>
      <c r="C65" s="239">
        <v>1</v>
      </c>
      <c r="D65" s="148" t="s">
        <v>7</v>
      </c>
      <c r="E65" s="240"/>
      <c r="F65" s="240"/>
      <c r="G65" s="240"/>
      <c r="H65" s="240"/>
      <c r="I65" s="240"/>
      <c r="J65" s="242"/>
      <c r="L65" s="152"/>
    </row>
    <row r="66" spans="1:12" s="151" customFormat="1" ht="12.5">
      <c r="A66" s="145" t="s">
        <v>123</v>
      </c>
      <c r="B66" s="155" t="s">
        <v>175</v>
      </c>
      <c r="C66" s="239">
        <v>1</v>
      </c>
      <c r="D66" s="148" t="s">
        <v>7</v>
      </c>
      <c r="E66" s="240"/>
      <c r="F66" s="240"/>
      <c r="G66" s="240"/>
      <c r="H66" s="240"/>
      <c r="I66" s="240"/>
      <c r="J66" s="242"/>
      <c r="L66" s="152"/>
    </row>
    <row r="67" spans="1:12" s="151" customFormat="1" ht="12.5">
      <c r="A67" s="145"/>
      <c r="B67" s="155"/>
      <c r="C67" s="239"/>
      <c r="D67" s="148"/>
      <c r="E67" s="240"/>
      <c r="F67" s="240"/>
      <c r="G67" s="240"/>
      <c r="H67" s="240"/>
      <c r="I67" s="240"/>
      <c r="J67" s="242"/>
      <c r="L67" s="152"/>
    </row>
    <row r="68" spans="1:12" s="151" customFormat="1" ht="12.5">
      <c r="A68" s="145"/>
      <c r="B68" s="156" t="s">
        <v>167</v>
      </c>
      <c r="C68" s="239"/>
      <c r="D68" s="148"/>
      <c r="E68" s="240"/>
      <c r="F68" s="240"/>
      <c r="G68" s="240"/>
      <c r="H68" s="240"/>
      <c r="I68" s="243"/>
      <c r="J68" s="241"/>
      <c r="L68" s="152"/>
    </row>
    <row r="69" spans="1:12" s="129" customFormat="1" ht="12.5">
      <c r="A69" s="135"/>
      <c r="B69" s="143"/>
      <c r="C69" s="136"/>
      <c r="D69" s="137"/>
      <c r="E69" s="138"/>
      <c r="F69" s="139"/>
      <c r="G69" s="138"/>
      <c r="H69" s="139"/>
      <c r="I69" s="141"/>
      <c r="J69" s="140"/>
      <c r="L69" s="130"/>
    </row>
    <row r="70" spans="1:12" s="114" customFormat="1" ht="12.5">
      <c r="A70" s="124">
        <v>1.2</v>
      </c>
      <c r="B70" s="172" t="s">
        <v>157</v>
      </c>
      <c r="C70" s="173"/>
      <c r="D70" s="173"/>
      <c r="E70" s="174"/>
      <c r="F70" s="174"/>
      <c r="G70" s="174"/>
      <c r="H70" s="174"/>
      <c r="I70" s="174"/>
      <c r="J70" s="174"/>
    </row>
    <row r="71" spans="1:12" s="114" customFormat="1" ht="12.5">
      <c r="A71" s="163" t="s">
        <v>82</v>
      </c>
      <c r="B71" s="175" t="s">
        <v>171</v>
      </c>
      <c r="C71" s="162"/>
      <c r="D71" s="162"/>
      <c r="E71" s="161"/>
      <c r="F71" s="161"/>
      <c r="G71" s="161"/>
      <c r="H71" s="161"/>
      <c r="I71" s="161"/>
      <c r="J71" s="161"/>
    </row>
    <row r="72" spans="1:12" s="114" customFormat="1" ht="12.5">
      <c r="A72" s="145" t="s">
        <v>123</v>
      </c>
      <c r="B72" s="119" t="s">
        <v>225</v>
      </c>
      <c r="C72" s="116">
        <v>11</v>
      </c>
      <c r="D72" s="148" t="s">
        <v>7</v>
      </c>
      <c r="E72" s="123"/>
      <c r="F72" s="150"/>
      <c r="G72" s="123"/>
      <c r="H72" s="150"/>
      <c r="I72" s="150"/>
      <c r="J72" s="123"/>
    </row>
    <row r="73" spans="1:12" s="114" customFormat="1" ht="12.5">
      <c r="A73" s="145"/>
      <c r="B73" s="119" t="s">
        <v>226</v>
      </c>
      <c r="C73" s="116"/>
      <c r="D73" s="148"/>
      <c r="E73" s="123"/>
      <c r="F73" s="150"/>
      <c r="G73" s="123"/>
      <c r="H73" s="150"/>
      <c r="I73" s="150"/>
      <c r="J73" s="123"/>
    </row>
    <row r="74" spans="1:12" s="114" customFormat="1" ht="12.5">
      <c r="A74" s="145" t="s">
        <v>123</v>
      </c>
      <c r="B74" s="119" t="s">
        <v>227</v>
      </c>
      <c r="C74" s="116">
        <v>13</v>
      </c>
      <c r="D74" s="148" t="s">
        <v>7</v>
      </c>
      <c r="E74" s="123"/>
      <c r="F74" s="150"/>
      <c r="G74" s="123"/>
      <c r="H74" s="150"/>
      <c r="I74" s="150"/>
      <c r="J74" s="123"/>
    </row>
    <row r="75" spans="1:12" s="114" customFormat="1" ht="12.5">
      <c r="A75" s="145"/>
      <c r="B75" s="119" t="s">
        <v>226</v>
      </c>
      <c r="C75" s="116"/>
      <c r="D75" s="148"/>
      <c r="E75" s="123"/>
      <c r="F75" s="150"/>
      <c r="G75" s="123"/>
      <c r="H75" s="150"/>
      <c r="I75" s="150"/>
      <c r="J75" s="123"/>
    </row>
    <row r="76" spans="1:12" s="114" customFormat="1" ht="12.5">
      <c r="A76" s="145" t="s">
        <v>123</v>
      </c>
      <c r="B76" s="119" t="s">
        <v>228</v>
      </c>
      <c r="C76" s="116">
        <v>3</v>
      </c>
      <c r="D76" s="148" t="s">
        <v>7</v>
      </c>
      <c r="E76" s="123"/>
      <c r="F76" s="150"/>
      <c r="G76" s="123"/>
      <c r="H76" s="150"/>
      <c r="I76" s="150"/>
      <c r="J76" s="123"/>
    </row>
    <row r="77" spans="1:12" s="114" customFormat="1" ht="12.5">
      <c r="A77" s="145"/>
      <c r="B77" s="119" t="s">
        <v>226</v>
      </c>
      <c r="C77" s="116"/>
      <c r="D77" s="148"/>
      <c r="E77" s="123"/>
      <c r="F77" s="150"/>
      <c r="G77" s="123"/>
      <c r="H77" s="150"/>
      <c r="I77" s="150"/>
      <c r="J77" s="123"/>
    </row>
    <row r="78" spans="1:12" s="114" customFormat="1" ht="12.5">
      <c r="A78" s="145" t="s">
        <v>123</v>
      </c>
      <c r="B78" s="119" t="s">
        <v>229</v>
      </c>
      <c r="C78" s="116">
        <v>11</v>
      </c>
      <c r="D78" s="148" t="s">
        <v>7</v>
      </c>
      <c r="E78" s="123"/>
      <c r="F78" s="150"/>
      <c r="G78" s="123"/>
      <c r="H78" s="150"/>
      <c r="I78" s="150"/>
      <c r="J78" s="123"/>
    </row>
    <row r="79" spans="1:12" s="129" customFormat="1" ht="12.5">
      <c r="A79" s="145"/>
      <c r="B79" s="119" t="s">
        <v>226</v>
      </c>
      <c r="C79" s="116"/>
      <c r="D79" s="148"/>
      <c r="E79" s="123"/>
      <c r="F79" s="150"/>
      <c r="G79" s="123"/>
      <c r="H79" s="150"/>
      <c r="I79" s="150"/>
      <c r="J79" s="123"/>
      <c r="L79" s="130"/>
    </row>
    <row r="80" spans="1:12" s="129" customFormat="1" ht="12.5">
      <c r="A80" s="145" t="s">
        <v>123</v>
      </c>
      <c r="B80" s="119" t="s">
        <v>230</v>
      </c>
      <c r="C80" s="116">
        <v>1</v>
      </c>
      <c r="D80" s="148" t="s">
        <v>7</v>
      </c>
      <c r="E80" s="123"/>
      <c r="F80" s="150"/>
      <c r="G80" s="123"/>
      <c r="H80" s="150"/>
      <c r="I80" s="150"/>
      <c r="J80" s="123"/>
      <c r="L80" s="130"/>
    </row>
    <row r="81" spans="1:12" s="129" customFormat="1" ht="12.5">
      <c r="A81" s="145"/>
      <c r="B81" s="119" t="s">
        <v>231</v>
      </c>
      <c r="C81" s="116"/>
      <c r="D81" s="148"/>
      <c r="E81" s="123"/>
      <c r="F81" s="150"/>
      <c r="G81" s="123"/>
      <c r="H81" s="150"/>
      <c r="I81" s="150"/>
      <c r="J81" s="123"/>
      <c r="L81" s="130"/>
    </row>
    <row r="82" spans="1:12" s="129" customFormat="1" ht="12.5">
      <c r="A82" s="135"/>
      <c r="B82" s="119"/>
      <c r="C82" s="116"/>
      <c r="D82" s="116"/>
      <c r="E82" s="123"/>
      <c r="F82" s="123"/>
      <c r="G82" s="123"/>
      <c r="H82" s="123"/>
      <c r="I82" s="123"/>
      <c r="J82" s="123"/>
      <c r="L82" s="130"/>
    </row>
    <row r="83" spans="1:12" s="129" customFormat="1" ht="12.5">
      <c r="A83" s="135"/>
      <c r="B83" s="143" t="s">
        <v>174</v>
      </c>
      <c r="C83" s="116"/>
      <c r="D83" s="116"/>
      <c r="E83" s="123"/>
      <c r="F83" s="123"/>
      <c r="G83" s="123"/>
      <c r="H83" s="123"/>
      <c r="I83" s="144"/>
      <c r="J83" s="123"/>
      <c r="L83" s="130"/>
    </row>
    <row r="84" spans="1:12" s="129" customFormat="1" ht="12.5">
      <c r="A84" s="115"/>
      <c r="B84" s="119"/>
      <c r="C84" s="116"/>
      <c r="D84" s="116"/>
      <c r="E84" s="123"/>
      <c r="F84" s="123"/>
      <c r="G84" s="123"/>
      <c r="H84" s="123"/>
      <c r="I84" s="123"/>
      <c r="J84" s="123"/>
      <c r="L84" s="130"/>
    </row>
    <row r="85" spans="1:12" s="129" customFormat="1" ht="12.5">
      <c r="A85" s="163" t="s">
        <v>83</v>
      </c>
      <c r="B85" s="175" t="s">
        <v>172</v>
      </c>
      <c r="C85" s="162"/>
      <c r="D85" s="162"/>
      <c r="E85" s="161"/>
      <c r="F85" s="161"/>
      <c r="G85" s="161"/>
      <c r="H85" s="161"/>
      <c r="I85" s="161"/>
      <c r="J85" s="161"/>
      <c r="L85" s="130"/>
    </row>
    <row r="86" spans="1:12" s="129" customFormat="1" ht="12.5">
      <c r="A86" s="145" t="s">
        <v>232</v>
      </c>
      <c r="B86" s="119" t="s">
        <v>233</v>
      </c>
      <c r="C86" s="116" t="s">
        <v>232</v>
      </c>
      <c r="D86" s="148" t="s">
        <v>232</v>
      </c>
      <c r="E86" s="123" t="s">
        <v>232</v>
      </c>
      <c r="F86" s="123"/>
      <c r="G86" s="123"/>
      <c r="H86" s="123"/>
      <c r="I86" s="123"/>
      <c r="J86" s="123"/>
      <c r="L86" s="130"/>
    </row>
    <row r="87" spans="1:12" s="129" customFormat="1" ht="12.5">
      <c r="A87" s="145" t="s">
        <v>123</v>
      </c>
      <c r="B87" s="119" t="s">
        <v>234</v>
      </c>
      <c r="C87" s="116">
        <v>8</v>
      </c>
      <c r="D87" s="148" t="s">
        <v>7</v>
      </c>
      <c r="E87" s="123"/>
      <c r="F87" s="150"/>
      <c r="G87" s="123"/>
      <c r="H87" s="150"/>
      <c r="I87" s="150"/>
      <c r="J87" s="123"/>
      <c r="L87" s="130"/>
    </row>
    <row r="88" spans="1:12" s="129" customFormat="1" ht="12.5">
      <c r="A88" s="135"/>
      <c r="B88" s="119" t="s">
        <v>235</v>
      </c>
      <c r="C88" s="116"/>
      <c r="D88" s="116"/>
      <c r="E88" s="123"/>
      <c r="F88" s="123"/>
      <c r="G88" s="123"/>
      <c r="H88" s="123"/>
      <c r="I88" s="123"/>
      <c r="J88" s="123"/>
      <c r="L88" s="130"/>
    </row>
    <row r="89" spans="1:12" s="129" customFormat="1" ht="12.5">
      <c r="A89" s="145" t="s">
        <v>123</v>
      </c>
      <c r="B89" s="119" t="s">
        <v>236</v>
      </c>
      <c r="C89" s="116">
        <v>5</v>
      </c>
      <c r="D89" s="148" t="s">
        <v>7</v>
      </c>
      <c r="E89" s="123"/>
      <c r="F89" s="150"/>
      <c r="G89" s="123"/>
      <c r="H89" s="150"/>
      <c r="I89" s="150"/>
      <c r="J89" s="123"/>
      <c r="L89" s="130"/>
    </row>
    <row r="90" spans="1:12" s="129" customFormat="1" ht="12.5">
      <c r="A90" s="145" t="s">
        <v>123</v>
      </c>
      <c r="B90" s="119" t="s">
        <v>237</v>
      </c>
      <c r="C90" s="116">
        <v>1</v>
      </c>
      <c r="D90" s="148" t="s">
        <v>7</v>
      </c>
      <c r="E90" s="123"/>
      <c r="F90" s="150"/>
      <c r="G90" s="123"/>
      <c r="H90" s="150"/>
      <c r="I90" s="150"/>
      <c r="J90" s="123"/>
      <c r="L90" s="130"/>
    </row>
    <row r="91" spans="1:12" s="129" customFormat="1" ht="12.5">
      <c r="A91" s="145" t="s">
        <v>123</v>
      </c>
      <c r="B91" s="119" t="s">
        <v>238</v>
      </c>
      <c r="C91" s="116">
        <v>14</v>
      </c>
      <c r="D91" s="148" t="s">
        <v>7</v>
      </c>
      <c r="E91" s="123"/>
      <c r="F91" s="150"/>
      <c r="G91" s="123"/>
      <c r="H91" s="150"/>
      <c r="I91" s="150"/>
      <c r="J91" s="123"/>
      <c r="L91" s="130"/>
    </row>
    <row r="92" spans="1:12" s="151" customFormat="1" ht="12.5">
      <c r="A92" s="145" t="s">
        <v>123</v>
      </c>
      <c r="B92" s="119" t="s">
        <v>239</v>
      </c>
      <c r="C92" s="116">
        <v>3</v>
      </c>
      <c r="D92" s="148" t="s">
        <v>7</v>
      </c>
      <c r="E92" s="123"/>
      <c r="F92" s="123"/>
      <c r="G92" s="123"/>
      <c r="H92" s="150"/>
      <c r="I92" s="150"/>
      <c r="J92" s="123"/>
      <c r="L92" s="152"/>
    </row>
    <row r="93" spans="1:12" s="151" customFormat="1" ht="12.5">
      <c r="A93" s="135"/>
      <c r="B93" s="119" t="s">
        <v>240</v>
      </c>
      <c r="C93" s="116"/>
      <c r="D93" s="116"/>
      <c r="E93" s="123"/>
      <c r="F93" s="123"/>
      <c r="G93" s="123"/>
      <c r="H93" s="123"/>
      <c r="I93" s="123"/>
      <c r="J93" s="123"/>
      <c r="L93" s="152"/>
    </row>
    <row r="94" spans="1:12" s="129" customFormat="1" ht="12.5">
      <c r="A94" s="145" t="s">
        <v>123</v>
      </c>
      <c r="B94" s="119" t="s">
        <v>241</v>
      </c>
      <c r="C94" s="116">
        <v>1</v>
      </c>
      <c r="D94" s="148" t="s">
        <v>7</v>
      </c>
      <c r="E94" s="123"/>
      <c r="F94" s="150"/>
      <c r="G94" s="123"/>
      <c r="H94" s="150"/>
      <c r="I94" s="150"/>
      <c r="J94" s="123"/>
      <c r="L94" s="130"/>
    </row>
    <row r="95" spans="1:12" s="129" customFormat="1" ht="12.5">
      <c r="A95" s="135"/>
      <c r="B95" s="119" t="s">
        <v>240</v>
      </c>
      <c r="C95" s="116"/>
      <c r="D95" s="116"/>
      <c r="E95" s="123"/>
      <c r="F95" s="123"/>
      <c r="G95" s="123"/>
      <c r="H95" s="123"/>
      <c r="I95" s="123"/>
      <c r="J95" s="123"/>
      <c r="L95" s="130"/>
    </row>
    <row r="96" spans="1:12" s="129" customFormat="1" ht="12.5">
      <c r="A96" s="145" t="s">
        <v>123</v>
      </c>
      <c r="B96" s="119" t="s">
        <v>242</v>
      </c>
      <c r="C96" s="116">
        <v>3</v>
      </c>
      <c r="D96" s="148" t="s">
        <v>7</v>
      </c>
      <c r="E96" s="123"/>
      <c r="F96" s="150"/>
      <c r="G96" s="123"/>
      <c r="H96" s="150"/>
      <c r="I96" s="150"/>
      <c r="J96" s="123"/>
      <c r="L96" s="130"/>
    </row>
    <row r="97" spans="1:12" s="129" customFormat="1" ht="12.5">
      <c r="A97" s="135"/>
      <c r="B97" s="119" t="s">
        <v>240</v>
      </c>
      <c r="C97" s="116"/>
      <c r="D97" s="116"/>
      <c r="E97" s="123"/>
      <c r="F97" s="123"/>
      <c r="G97" s="123"/>
      <c r="H97" s="123"/>
      <c r="I97" s="123"/>
      <c r="J97" s="123"/>
      <c r="L97" s="130"/>
    </row>
    <row r="98" spans="1:12" s="129" customFormat="1" ht="12.5">
      <c r="A98" s="135"/>
      <c r="B98" s="119" t="s">
        <v>243</v>
      </c>
      <c r="C98" s="116"/>
      <c r="D98" s="116"/>
      <c r="E98" s="123"/>
      <c r="F98" s="123"/>
      <c r="G98" s="123"/>
      <c r="H98" s="123"/>
      <c r="I98" s="123"/>
      <c r="J98" s="123"/>
      <c r="L98" s="130"/>
    </row>
    <row r="99" spans="1:12" s="129" customFormat="1">
      <c r="A99" s="145" t="s">
        <v>123</v>
      </c>
      <c r="B99" s="119" t="s">
        <v>244</v>
      </c>
      <c r="C99" s="116">
        <v>1</v>
      </c>
      <c r="D99" s="148" t="s">
        <v>7</v>
      </c>
      <c r="E99" s="232"/>
      <c r="F99" s="150"/>
      <c r="G99" s="123"/>
      <c r="H99" s="150"/>
      <c r="I99" s="150"/>
      <c r="J99" s="123"/>
      <c r="L99" s="130"/>
    </row>
    <row r="100" spans="1:12" s="129" customFormat="1" ht="12.5">
      <c r="A100" s="145" t="s">
        <v>123</v>
      </c>
      <c r="B100" s="119" t="s">
        <v>245</v>
      </c>
      <c r="C100" s="116">
        <v>6</v>
      </c>
      <c r="D100" s="148" t="s">
        <v>246</v>
      </c>
      <c r="E100" s="123"/>
      <c r="F100" s="150"/>
      <c r="G100" s="123"/>
      <c r="H100" s="150"/>
      <c r="I100" s="150"/>
      <c r="J100" s="123"/>
      <c r="L100" s="130"/>
    </row>
    <row r="101" spans="1:12" s="129" customFormat="1" ht="12.5">
      <c r="A101" s="145" t="s">
        <v>123</v>
      </c>
      <c r="B101" s="119" t="s">
        <v>247</v>
      </c>
      <c r="C101" s="116">
        <v>4</v>
      </c>
      <c r="D101" s="148" t="s">
        <v>246</v>
      </c>
      <c r="E101" s="123"/>
      <c r="F101" s="150"/>
      <c r="G101" s="123"/>
      <c r="H101" s="150"/>
      <c r="I101" s="150"/>
      <c r="J101" s="123"/>
      <c r="L101" s="130"/>
    </row>
    <row r="102" spans="1:12" s="129" customFormat="1" ht="12.5">
      <c r="A102" s="145" t="s">
        <v>123</v>
      </c>
      <c r="B102" s="119" t="s">
        <v>248</v>
      </c>
      <c r="C102" s="116">
        <v>17</v>
      </c>
      <c r="D102" s="148" t="s">
        <v>246</v>
      </c>
      <c r="E102" s="123"/>
      <c r="F102" s="150"/>
      <c r="G102" s="123"/>
      <c r="H102" s="150"/>
      <c r="I102" s="150"/>
      <c r="J102" s="123"/>
      <c r="L102" s="130"/>
    </row>
    <row r="103" spans="1:12" s="129" customFormat="1" ht="12.5">
      <c r="A103" s="135"/>
      <c r="B103" s="119" t="s">
        <v>249</v>
      </c>
      <c r="C103" s="116"/>
      <c r="D103" s="116"/>
      <c r="E103" s="123"/>
      <c r="F103" s="123"/>
      <c r="G103" s="123"/>
      <c r="H103" s="123"/>
      <c r="I103" s="123"/>
      <c r="J103" s="123"/>
      <c r="L103" s="130"/>
    </row>
    <row r="104" spans="1:12">
      <c r="A104" s="145" t="s">
        <v>123</v>
      </c>
      <c r="B104" s="119" t="s">
        <v>250</v>
      </c>
      <c r="C104" s="116">
        <v>1</v>
      </c>
      <c r="D104" s="148" t="s">
        <v>7</v>
      </c>
      <c r="E104" s="232"/>
      <c r="F104" s="150"/>
      <c r="G104" s="123"/>
      <c r="H104" s="150"/>
      <c r="I104" s="150"/>
      <c r="J104" s="123"/>
    </row>
    <row r="105" spans="1:12">
      <c r="A105" s="145" t="s">
        <v>123</v>
      </c>
      <c r="B105" s="119" t="s">
        <v>245</v>
      </c>
      <c r="C105" s="116">
        <v>2</v>
      </c>
      <c r="D105" s="148" t="s">
        <v>246</v>
      </c>
      <c r="E105" s="123"/>
      <c r="F105" s="150"/>
      <c r="G105" s="123"/>
      <c r="H105" s="150"/>
      <c r="I105" s="150"/>
      <c r="J105" s="123"/>
    </row>
    <row r="106" spans="1:12">
      <c r="A106" s="145" t="s">
        <v>123</v>
      </c>
      <c r="B106" s="119" t="s">
        <v>247</v>
      </c>
      <c r="C106" s="116">
        <v>5</v>
      </c>
      <c r="D106" s="148" t="s">
        <v>246</v>
      </c>
      <c r="E106" s="123"/>
      <c r="F106" s="150"/>
      <c r="G106" s="123"/>
      <c r="H106" s="150"/>
      <c r="I106" s="150"/>
      <c r="J106" s="123"/>
    </row>
    <row r="107" spans="1:12">
      <c r="A107" s="135"/>
      <c r="B107" s="119" t="s">
        <v>251</v>
      </c>
      <c r="C107" s="116"/>
      <c r="D107" s="116"/>
      <c r="E107" s="123"/>
      <c r="F107" s="123"/>
      <c r="G107" s="123"/>
      <c r="H107" s="123"/>
      <c r="I107" s="123"/>
      <c r="J107" s="123"/>
    </row>
    <row r="108" spans="1:12">
      <c r="A108" s="145" t="s">
        <v>123</v>
      </c>
      <c r="B108" s="119" t="s">
        <v>252</v>
      </c>
      <c r="C108" s="116">
        <v>447</v>
      </c>
      <c r="D108" s="116" t="s">
        <v>215</v>
      </c>
      <c r="E108" s="123"/>
      <c r="F108" s="150"/>
      <c r="G108" s="123"/>
      <c r="H108" s="150"/>
      <c r="I108" s="150"/>
      <c r="J108" s="123"/>
    </row>
    <row r="109" spans="1:12">
      <c r="A109" s="145" t="s">
        <v>123</v>
      </c>
      <c r="B109" s="119" t="s">
        <v>253</v>
      </c>
      <c r="C109" s="116">
        <v>160</v>
      </c>
      <c r="D109" s="116" t="s">
        <v>215</v>
      </c>
      <c r="E109" s="123"/>
      <c r="F109" s="150"/>
      <c r="G109" s="123"/>
      <c r="H109" s="150"/>
      <c r="I109" s="150"/>
      <c r="J109" s="123"/>
    </row>
    <row r="110" spans="1:12">
      <c r="A110" s="145" t="s">
        <v>123</v>
      </c>
      <c r="B110" s="119" t="s">
        <v>254</v>
      </c>
      <c r="C110" s="116">
        <v>180</v>
      </c>
      <c r="D110" s="116" t="s">
        <v>215</v>
      </c>
      <c r="E110" s="123"/>
      <c r="F110" s="150"/>
      <c r="G110" s="123"/>
      <c r="H110" s="150"/>
      <c r="I110" s="150"/>
      <c r="J110" s="123"/>
    </row>
    <row r="111" spans="1:12">
      <c r="A111" s="145" t="s">
        <v>123</v>
      </c>
      <c r="B111" s="119" t="s">
        <v>255</v>
      </c>
      <c r="C111" s="116">
        <v>142</v>
      </c>
      <c r="D111" s="116" t="s">
        <v>215</v>
      </c>
      <c r="E111" s="123"/>
      <c r="F111" s="150"/>
      <c r="G111" s="123"/>
      <c r="H111" s="150"/>
      <c r="I111" s="150"/>
      <c r="J111" s="123"/>
    </row>
    <row r="112" spans="1:12">
      <c r="A112" s="145" t="s">
        <v>123</v>
      </c>
      <c r="B112" s="119" t="s">
        <v>256</v>
      </c>
      <c r="C112" s="116">
        <v>156</v>
      </c>
      <c r="D112" s="116" t="s">
        <v>215</v>
      </c>
      <c r="E112" s="123"/>
      <c r="F112" s="150"/>
      <c r="G112" s="123"/>
      <c r="H112" s="150"/>
      <c r="I112" s="150"/>
      <c r="J112" s="123"/>
    </row>
    <row r="113" spans="1:10">
      <c r="A113" s="145" t="s">
        <v>123</v>
      </c>
      <c r="B113" s="119" t="s">
        <v>257</v>
      </c>
      <c r="C113" s="116">
        <v>85</v>
      </c>
      <c r="D113" s="116" t="s">
        <v>215</v>
      </c>
      <c r="E113" s="123"/>
      <c r="F113" s="150"/>
      <c r="G113" s="123"/>
      <c r="H113" s="150"/>
      <c r="I113" s="150"/>
      <c r="J113" s="123"/>
    </row>
    <row r="114" spans="1:10">
      <c r="A114" s="145" t="s">
        <v>123</v>
      </c>
      <c r="B114" s="119" t="s">
        <v>258</v>
      </c>
      <c r="C114" s="116">
        <v>1</v>
      </c>
      <c r="D114" s="230" t="s">
        <v>125</v>
      </c>
      <c r="E114" s="123"/>
      <c r="F114" s="150"/>
      <c r="G114" s="123"/>
      <c r="H114" s="150"/>
      <c r="I114" s="150"/>
      <c r="J114" s="123"/>
    </row>
    <row r="115" spans="1:10">
      <c r="A115" s="142"/>
      <c r="B115" s="120"/>
      <c r="C115" s="121"/>
      <c r="D115" s="121"/>
      <c r="E115" s="117"/>
      <c r="F115" s="117"/>
      <c r="G115" s="117"/>
      <c r="H115" s="117"/>
      <c r="I115" s="117"/>
      <c r="J115" s="122"/>
    </row>
    <row r="116" spans="1:10">
      <c r="A116" s="135"/>
      <c r="B116" s="143" t="s">
        <v>173</v>
      </c>
      <c r="C116" s="136"/>
      <c r="D116" s="137"/>
      <c r="E116" s="138"/>
      <c r="F116" s="139"/>
      <c r="G116" s="138"/>
      <c r="H116" s="139"/>
      <c r="I116" s="141"/>
      <c r="J116" s="140"/>
    </row>
    <row r="117" spans="1:10">
      <c r="A117" s="135"/>
      <c r="B117" s="143"/>
      <c r="C117" s="136"/>
      <c r="D117" s="137"/>
      <c r="E117" s="138"/>
      <c r="F117" s="139"/>
      <c r="G117" s="138"/>
      <c r="H117" s="139"/>
      <c r="I117" s="141"/>
      <c r="J117" s="140"/>
    </row>
    <row r="118" spans="1:10">
      <c r="A118" s="135"/>
      <c r="B118" s="143"/>
      <c r="C118" s="136"/>
      <c r="D118" s="137"/>
      <c r="E118" s="138"/>
      <c r="F118" s="139"/>
      <c r="G118" s="138"/>
      <c r="H118" s="139"/>
      <c r="I118" s="141"/>
      <c r="J118" s="140"/>
    </row>
    <row r="119" spans="1:10">
      <c r="A119" s="135"/>
      <c r="B119" s="143"/>
      <c r="C119" s="136"/>
      <c r="D119" s="137"/>
      <c r="E119" s="138"/>
      <c r="F119" s="139"/>
      <c r="G119" s="138"/>
      <c r="H119" s="139"/>
      <c r="I119" s="141"/>
      <c r="J119" s="140"/>
    </row>
    <row r="120" spans="1:10">
      <c r="A120" s="135"/>
      <c r="B120" s="143"/>
      <c r="C120" s="136"/>
      <c r="D120" s="137"/>
      <c r="E120" s="138"/>
      <c r="F120" s="139"/>
      <c r="G120" s="138"/>
      <c r="H120" s="139"/>
      <c r="I120" s="141"/>
      <c r="J120" s="140"/>
    </row>
    <row r="121" spans="1:10">
      <c r="A121" s="124">
        <v>1.3</v>
      </c>
      <c r="B121" s="172" t="s">
        <v>203</v>
      </c>
      <c r="C121" s="173"/>
      <c r="D121" s="173"/>
      <c r="E121" s="174"/>
      <c r="F121" s="174"/>
      <c r="G121" s="174"/>
      <c r="H121" s="174"/>
      <c r="I121" s="174"/>
      <c r="J121" s="174"/>
    </row>
    <row r="122" spans="1:10">
      <c r="A122" s="124"/>
      <c r="B122" s="172" t="s">
        <v>204</v>
      </c>
      <c r="C122" s="173"/>
      <c r="D122" s="173"/>
      <c r="E122" s="174"/>
      <c r="F122" s="174"/>
      <c r="G122" s="174"/>
      <c r="H122" s="174"/>
      <c r="I122" s="174"/>
      <c r="J122" s="174"/>
    </row>
    <row r="123" spans="1:10">
      <c r="A123" s="163" t="s">
        <v>97</v>
      </c>
      <c r="B123" s="175" t="s">
        <v>205</v>
      </c>
      <c r="C123" s="162"/>
      <c r="D123" s="162"/>
      <c r="E123" s="161"/>
      <c r="F123" s="161"/>
      <c r="G123" s="161"/>
      <c r="H123" s="161"/>
      <c r="I123" s="161"/>
      <c r="J123" s="161"/>
    </row>
    <row r="124" spans="1:10">
      <c r="A124" s="163"/>
      <c r="B124" s="175" t="s">
        <v>206</v>
      </c>
      <c r="C124" s="162"/>
      <c r="D124" s="162"/>
      <c r="E124" s="161"/>
      <c r="F124" s="161"/>
      <c r="G124" s="161"/>
      <c r="H124" s="161"/>
      <c r="I124" s="161"/>
      <c r="J124" s="161"/>
    </row>
    <row r="125" spans="1:10">
      <c r="A125" s="145" t="s">
        <v>123</v>
      </c>
      <c r="B125" s="235" t="s">
        <v>292</v>
      </c>
      <c r="C125" s="154">
        <v>3</v>
      </c>
      <c r="D125" s="148" t="s">
        <v>7</v>
      </c>
      <c r="E125" s="149"/>
      <c r="F125" s="150"/>
      <c r="G125" s="149"/>
      <c r="H125" s="150"/>
      <c r="I125" s="150"/>
      <c r="J125" s="113"/>
    </row>
    <row r="126" spans="1:10">
      <c r="A126" s="145"/>
      <c r="B126" s="153" t="s">
        <v>293</v>
      </c>
      <c r="C126" s="154"/>
      <c r="D126" s="148"/>
      <c r="E126" s="149"/>
      <c r="F126" s="150"/>
      <c r="G126" s="149"/>
      <c r="H126" s="150"/>
      <c r="I126" s="150"/>
      <c r="J126" s="113"/>
    </row>
    <row r="127" spans="1:10">
      <c r="A127" s="145"/>
      <c r="B127" s="153" t="s">
        <v>294</v>
      </c>
      <c r="C127" s="154"/>
      <c r="D127" s="148"/>
      <c r="E127" s="149"/>
      <c r="F127" s="150"/>
      <c r="G127" s="149"/>
      <c r="H127" s="150"/>
      <c r="I127" s="150"/>
      <c r="J127" s="113"/>
    </row>
    <row r="128" spans="1:10">
      <c r="A128" s="145" t="s">
        <v>123</v>
      </c>
      <c r="B128" s="153" t="s">
        <v>295</v>
      </c>
      <c r="C128" s="154">
        <v>2</v>
      </c>
      <c r="D128" s="148" t="s">
        <v>7</v>
      </c>
      <c r="E128" s="149"/>
      <c r="F128" s="150"/>
      <c r="G128" s="149"/>
      <c r="H128" s="150"/>
      <c r="I128" s="150"/>
      <c r="J128" s="113"/>
    </row>
    <row r="129" spans="1:10">
      <c r="A129" s="145" t="s">
        <v>123</v>
      </c>
      <c r="B129" s="153" t="s">
        <v>207</v>
      </c>
      <c r="C129" s="154">
        <v>1</v>
      </c>
      <c r="D129" s="148" t="s">
        <v>125</v>
      </c>
      <c r="E129" s="149"/>
      <c r="F129" s="150"/>
      <c r="G129" s="149"/>
      <c r="H129" s="150"/>
      <c r="I129" s="150"/>
      <c r="J129" s="113"/>
    </row>
    <row r="130" spans="1:10">
      <c r="A130" s="145" t="s">
        <v>123</v>
      </c>
      <c r="B130" s="155" t="s">
        <v>208</v>
      </c>
      <c r="C130" s="154">
        <v>1</v>
      </c>
      <c r="D130" s="148" t="s">
        <v>7</v>
      </c>
      <c r="E130" s="149"/>
      <c r="F130" s="150"/>
      <c r="G130" s="149"/>
      <c r="H130" s="150"/>
      <c r="I130" s="150"/>
      <c r="J130" s="113"/>
    </row>
    <row r="131" spans="1:10">
      <c r="A131" s="145" t="s">
        <v>123</v>
      </c>
      <c r="B131" s="155" t="s">
        <v>296</v>
      </c>
      <c r="C131" s="154">
        <v>1</v>
      </c>
      <c r="D131" s="148" t="s">
        <v>7</v>
      </c>
      <c r="E131" s="149"/>
      <c r="F131" s="150"/>
      <c r="G131" s="149"/>
      <c r="H131" s="150"/>
      <c r="I131" s="150"/>
      <c r="J131" s="113"/>
    </row>
    <row r="132" spans="1:10">
      <c r="A132" s="145"/>
      <c r="B132" s="153"/>
      <c r="C132" s="154"/>
      <c r="D132" s="148"/>
      <c r="E132" s="149"/>
      <c r="F132" s="150"/>
      <c r="G132" s="149"/>
      <c r="H132" s="150"/>
      <c r="I132" s="150"/>
      <c r="J132" s="113"/>
    </row>
    <row r="133" spans="1:10">
      <c r="A133" s="135"/>
      <c r="B133" s="143" t="s">
        <v>209</v>
      </c>
      <c r="C133" s="116"/>
      <c r="D133" s="116"/>
      <c r="E133" s="123"/>
      <c r="F133" s="118"/>
      <c r="G133" s="118"/>
      <c r="H133" s="118"/>
      <c r="I133" s="212"/>
      <c r="J133" s="118"/>
    </row>
    <row r="134" spans="1:10">
      <c r="A134" s="115"/>
      <c r="B134" s="119"/>
      <c r="C134" s="121"/>
      <c r="D134" s="121"/>
      <c r="E134" s="117"/>
      <c r="F134" s="117"/>
      <c r="G134" s="117"/>
      <c r="H134" s="117"/>
      <c r="I134" s="117"/>
      <c r="J134" s="122"/>
    </row>
    <row r="135" spans="1:10">
      <c r="A135" s="163" t="s">
        <v>99</v>
      </c>
      <c r="B135" s="175" t="s">
        <v>210</v>
      </c>
      <c r="C135" s="131"/>
      <c r="D135" s="132"/>
      <c r="E135" s="133"/>
      <c r="F135" s="133"/>
      <c r="G135" s="133"/>
      <c r="H135" s="133"/>
      <c r="I135" s="171"/>
      <c r="J135" s="134"/>
    </row>
    <row r="136" spans="1:10">
      <c r="A136" s="163"/>
      <c r="B136" s="175" t="s">
        <v>206</v>
      </c>
      <c r="C136" s="131"/>
      <c r="D136" s="132"/>
      <c r="E136" s="133"/>
      <c r="F136" s="133"/>
      <c r="G136" s="133"/>
      <c r="H136" s="133"/>
      <c r="I136" s="171"/>
      <c r="J136" s="134"/>
    </row>
    <row r="137" spans="1:10">
      <c r="A137" s="145" t="s">
        <v>123</v>
      </c>
      <c r="B137" s="119" t="s">
        <v>211</v>
      </c>
      <c r="C137" s="213">
        <v>2</v>
      </c>
      <c r="D137" s="137" t="s">
        <v>7</v>
      </c>
      <c r="E137" s="149"/>
      <c r="F137" s="150"/>
      <c r="G137" s="149"/>
      <c r="H137" s="150"/>
      <c r="I137" s="150"/>
      <c r="J137" s="222"/>
    </row>
    <row r="138" spans="1:10">
      <c r="A138" s="145"/>
      <c r="B138" s="119" t="s">
        <v>302</v>
      </c>
      <c r="C138" s="213"/>
      <c r="D138" s="137"/>
      <c r="E138" s="149"/>
      <c r="F138" s="150"/>
      <c r="G138" s="149"/>
      <c r="H138" s="150"/>
      <c r="I138" s="150"/>
      <c r="J138" s="222"/>
    </row>
    <row r="139" spans="1:10">
      <c r="A139" s="145" t="s">
        <v>123</v>
      </c>
      <c r="B139" s="119" t="s">
        <v>297</v>
      </c>
      <c r="C139" s="213">
        <v>1</v>
      </c>
      <c r="D139" s="137" t="s">
        <v>7</v>
      </c>
      <c r="E139" s="214"/>
      <c r="F139" s="150"/>
      <c r="G139" s="149"/>
      <c r="H139" s="150"/>
      <c r="I139" s="150"/>
      <c r="J139" s="222"/>
    </row>
    <row r="140" spans="1:10">
      <c r="A140" s="145" t="s">
        <v>123</v>
      </c>
      <c r="B140" s="119" t="s">
        <v>298</v>
      </c>
      <c r="C140" s="213">
        <v>1</v>
      </c>
      <c r="D140" s="137" t="s">
        <v>7</v>
      </c>
      <c r="E140" s="138"/>
      <c r="F140" s="150"/>
      <c r="G140" s="149"/>
      <c r="H140" s="150"/>
      <c r="I140" s="150"/>
      <c r="J140" s="222"/>
    </row>
    <row r="141" spans="1:10">
      <c r="A141" s="145" t="s">
        <v>123</v>
      </c>
      <c r="B141" s="119" t="s">
        <v>299</v>
      </c>
      <c r="C141" s="213">
        <v>1</v>
      </c>
      <c r="D141" s="137" t="s">
        <v>7</v>
      </c>
      <c r="E141" s="138"/>
      <c r="F141" s="150"/>
      <c r="G141" s="149"/>
      <c r="H141" s="150"/>
      <c r="I141" s="150"/>
      <c r="J141" s="140"/>
    </row>
    <row r="142" spans="1:10">
      <c r="A142" s="145" t="s">
        <v>123</v>
      </c>
      <c r="B142" s="119" t="s">
        <v>212</v>
      </c>
      <c r="C142" s="215">
        <v>2</v>
      </c>
      <c r="D142" s="236" t="s">
        <v>7</v>
      </c>
      <c r="E142" s="215"/>
      <c r="F142" s="216"/>
      <c r="G142" s="215"/>
      <c r="H142" s="216"/>
      <c r="I142" s="215"/>
      <c r="J142" s="140"/>
    </row>
    <row r="143" spans="1:10">
      <c r="A143" s="217" t="s">
        <v>123</v>
      </c>
      <c r="B143" s="218" t="s">
        <v>213</v>
      </c>
      <c r="C143" s="215"/>
      <c r="D143" s="215"/>
      <c r="E143" s="215"/>
      <c r="F143" s="215"/>
      <c r="G143" s="215"/>
      <c r="H143" s="215"/>
      <c r="I143" s="215"/>
      <c r="J143" s="215"/>
    </row>
    <row r="144" spans="1:10">
      <c r="A144" s="219"/>
      <c r="B144" s="218" t="s">
        <v>214</v>
      </c>
      <c r="C144" s="215">
        <v>16</v>
      </c>
      <c r="D144" s="236" t="s">
        <v>215</v>
      </c>
      <c r="E144" s="215"/>
      <c r="F144" s="215"/>
      <c r="G144" s="215"/>
      <c r="H144" s="215"/>
      <c r="I144" s="215"/>
      <c r="J144" s="223"/>
    </row>
    <row r="145" spans="1:12">
      <c r="A145" s="219"/>
      <c r="B145" s="220" t="s">
        <v>216</v>
      </c>
      <c r="C145" s="215">
        <v>1</v>
      </c>
      <c r="D145" s="236" t="s">
        <v>125</v>
      </c>
      <c r="E145" s="215"/>
      <c r="F145" s="215"/>
      <c r="G145" s="215"/>
      <c r="H145" s="215"/>
      <c r="I145" s="215"/>
      <c r="J145" s="223"/>
    </row>
    <row r="146" spans="1:12">
      <c r="A146" s="219"/>
      <c r="B146" s="218" t="s">
        <v>217</v>
      </c>
      <c r="C146" s="215">
        <v>1</v>
      </c>
      <c r="D146" s="236" t="s">
        <v>125</v>
      </c>
      <c r="E146" s="237"/>
      <c r="F146" s="215"/>
      <c r="G146" s="215"/>
      <c r="H146" s="215"/>
      <c r="I146" s="215"/>
      <c r="J146" s="223"/>
    </row>
    <row r="147" spans="1:12">
      <c r="A147" s="219"/>
      <c r="B147" s="218" t="s">
        <v>218</v>
      </c>
      <c r="C147" s="215">
        <v>1</v>
      </c>
      <c r="D147" s="236" t="s">
        <v>125</v>
      </c>
      <c r="E147" s="215"/>
      <c r="F147" s="215"/>
      <c r="G147" s="215"/>
      <c r="H147" s="215"/>
      <c r="I147" s="215"/>
      <c r="J147" s="223"/>
    </row>
    <row r="148" spans="1:12">
      <c r="A148" s="217" t="s">
        <v>123</v>
      </c>
      <c r="B148" s="218" t="s">
        <v>219</v>
      </c>
      <c r="C148" s="215"/>
      <c r="D148" s="236"/>
      <c r="E148" s="215"/>
      <c r="F148" s="215"/>
      <c r="G148" s="215"/>
      <c r="H148" s="215"/>
      <c r="I148" s="215"/>
      <c r="J148" s="223"/>
    </row>
    <row r="149" spans="1:12">
      <c r="A149" s="221"/>
      <c r="B149" s="218" t="s">
        <v>220</v>
      </c>
      <c r="C149" s="215">
        <v>16</v>
      </c>
      <c r="D149" s="236" t="s">
        <v>215</v>
      </c>
      <c r="E149" s="215"/>
      <c r="F149" s="215"/>
      <c r="G149" s="215"/>
      <c r="H149" s="215"/>
      <c r="I149" s="215"/>
      <c r="J149" s="223"/>
    </row>
    <row r="150" spans="1:12">
      <c r="A150" s="221"/>
      <c r="B150" s="220" t="s">
        <v>216</v>
      </c>
      <c r="C150" s="215">
        <v>1</v>
      </c>
      <c r="D150" s="236" t="s">
        <v>125</v>
      </c>
      <c r="E150" s="215"/>
      <c r="F150" s="215"/>
      <c r="G150" s="215"/>
      <c r="H150" s="215"/>
      <c r="I150" s="215"/>
      <c r="J150" s="223"/>
    </row>
    <row r="151" spans="1:12">
      <c r="A151" s="221"/>
      <c r="B151" s="220" t="s">
        <v>221</v>
      </c>
      <c r="C151" s="215">
        <v>1</v>
      </c>
      <c r="D151" s="236" t="s">
        <v>125</v>
      </c>
      <c r="E151" s="215"/>
      <c r="F151" s="215"/>
      <c r="G151" s="215"/>
      <c r="H151" s="215"/>
      <c r="I151" s="215"/>
      <c r="J151" s="223"/>
    </row>
    <row r="152" spans="1:12">
      <c r="A152" s="221"/>
      <c r="B152" s="218" t="s">
        <v>218</v>
      </c>
      <c r="C152" s="215">
        <v>1</v>
      </c>
      <c r="D152" s="236" t="s">
        <v>125</v>
      </c>
      <c r="E152" s="215"/>
      <c r="F152" s="215"/>
      <c r="G152" s="215"/>
      <c r="H152" s="215"/>
      <c r="I152" s="215"/>
      <c r="J152" s="223"/>
    </row>
    <row r="153" spans="1:12">
      <c r="A153" s="145"/>
      <c r="B153" s="119"/>
      <c r="C153" s="213"/>
      <c r="D153" s="137"/>
      <c r="E153" s="138"/>
      <c r="F153" s="139"/>
      <c r="G153" s="138"/>
      <c r="H153" s="139"/>
      <c r="I153" s="141"/>
      <c r="J153" s="140"/>
    </row>
    <row r="154" spans="1:12">
      <c r="A154" s="135"/>
      <c r="B154" s="143" t="s">
        <v>222</v>
      </c>
      <c r="C154" s="136"/>
      <c r="D154" s="137"/>
      <c r="E154" s="138"/>
      <c r="F154" s="139"/>
      <c r="G154" s="138"/>
      <c r="H154" s="139"/>
      <c r="I154" s="141"/>
      <c r="J154" s="140"/>
    </row>
    <row r="155" spans="1:12">
      <c r="A155" s="135"/>
      <c r="B155" s="143"/>
      <c r="C155" s="136"/>
      <c r="D155" s="137"/>
      <c r="E155" s="138"/>
      <c r="F155" s="139"/>
      <c r="G155" s="138"/>
      <c r="H155" s="139"/>
      <c r="I155" s="141"/>
      <c r="J155" s="140"/>
    </row>
    <row r="156" spans="1:12" ht="13.5" thickBot="1">
      <c r="A156" s="157"/>
      <c r="B156" s="158" t="s">
        <v>165</v>
      </c>
      <c r="C156" s="159"/>
      <c r="D156" s="160"/>
      <c r="E156" s="159"/>
      <c r="F156" s="159"/>
      <c r="G156" s="159"/>
      <c r="H156" s="159"/>
      <c r="I156" s="159"/>
      <c r="J156" s="159"/>
    </row>
    <row r="157" spans="1:12">
      <c r="A157" s="6"/>
      <c r="B157" s="111"/>
      <c r="C157" s="6"/>
      <c r="D157" s="6"/>
      <c r="E157" s="6"/>
      <c r="F157" s="6"/>
      <c r="G157" s="6"/>
      <c r="H157" s="6"/>
      <c r="I157" s="6"/>
      <c r="L157" s="6"/>
    </row>
    <row r="158" spans="1:12">
      <c r="A158" s="6"/>
      <c r="B158" s="111"/>
      <c r="C158" s="6"/>
      <c r="D158" s="6"/>
      <c r="E158" s="6"/>
      <c r="F158" s="6"/>
      <c r="G158" s="6"/>
      <c r="H158" s="6"/>
      <c r="I158" s="6"/>
      <c r="L158" s="6"/>
    </row>
    <row r="159" spans="1:12">
      <c r="A159" s="6"/>
      <c r="B159" s="111"/>
      <c r="C159" s="6"/>
      <c r="D159" s="6"/>
      <c r="E159" s="6"/>
      <c r="F159" s="6"/>
      <c r="G159" s="6"/>
      <c r="H159" s="6"/>
      <c r="I159" s="6"/>
      <c r="L159" s="6"/>
    </row>
    <row r="160" spans="1:12">
      <c r="A160" s="6"/>
      <c r="B160" s="111"/>
      <c r="C160" s="6"/>
      <c r="D160" s="6"/>
      <c r="E160" s="6"/>
      <c r="F160" s="6"/>
      <c r="G160" s="6"/>
      <c r="H160" s="6"/>
      <c r="I160" s="6"/>
      <c r="L160" s="6"/>
    </row>
    <row r="161" spans="2:2" s="6" customFormat="1">
      <c r="B161" s="111"/>
    </row>
    <row r="162" spans="2:2" s="6" customFormat="1">
      <c r="B162" s="111"/>
    </row>
    <row r="163" spans="2:2" s="6" customFormat="1">
      <c r="B163" s="111"/>
    </row>
    <row r="164" spans="2:2" s="6" customFormat="1">
      <c r="B164" s="111"/>
    </row>
    <row r="165" spans="2:2" s="6" customFormat="1">
      <c r="B165" s="111"/>
    </row>
    <row r="166" spans="2:2" s="6" customFormat="1">
      <c r="B166" s="111"/>
    </row>
    <row r="167" spans="2:2" s="6" customFormat="1">
      <c r="B167" s="111"/>
    </row>
    <row r="168" spans="2:2" s="6" customFormat="1">
      <c r="B168" s="111"/>
    </row>
  </sheetData>
  <mergeCells count="9">
    <mergeCell ref="A1:J1"/>
    <mergeCell ref="A2:J2"/>
    <mergeCell ref="A9:J9"/>
    <mergeCell ref="B10:B11"/>
    <mergeCell ref="C10:C11"/>
    <mergeCell ref="D10:D11"/>
    <mergeCell ref="E10:F10"/>
    <mergeCell ref="G10:H10"/>
    <mergeCell ref="J10:J11"/>
  </mergeCells>
  <pageMargins left="0.19685039370078741" right="0.19685039370078741" top="0.39370078740157483" bottom="0.39370078740157483" header="0.19685039370078741" footer="0.19685039370078741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2:I57"/>
  <sheetViews>
    <sheetView workbookViewId="0">
      <selection activeCell="E28" sqref="E28"/>
    </sheetView>
  </sheetViews>
  <sheetFormatPr defaultColWidth="8.81640625" defaultRowHeight="13"/>
  <cols>
    <col min="1" max="1" width="6.54296875" style="9" customWidth="1"/>
    <col min="2" max="2" width="35.81640625" style="9" customWidth="1"/>
    <col min="3" max="3" width="13.81640625" style="9" customWidth="1"/>
    <col min="4" max="4" width="10.81640625" style="9" customWidth="1"/>
    <col min="5" max="5" width="15.81640625" style="9" customWidth="1"/>
    <col min="6" max="6" width="8.81640625" style="9" customWidth="1"/>
    <col min="7" max="7" width="1" style="9" customWidth="1"/>
    <col min="8" max="8" width="8.81640625" style="9"/>
    <col min="9" max="9" width="10.453125" style="9" bestFit="1" customWidth="1"/>
    <col min="10" max="16384" width="8.81640625" style="9"/>
  </cols>
  <sheetData>
    <row r="2" spans="1:9">
      <c r="A2" s="249" t="s">
        <v>186</v>
      </c>
      <c r="B2" s="249"/>
      <c r="C2" s="249"/>
      <c r="D2" s="249"/>
      <c r="E2" s="249"/>
      <c r="F2" s="249"/>
    </row>
    <row r="3" spans="1:9" ht="19.899999999999999" customHeight="1">
      <c r="A3" s="250" t="s">
        <v>187</v>
      </c>
      <c r="B3" s="250"/>
      <c r="C3" s="250"/>
      <c r="D3" s="250"/>
      <c r="E3" s="250"/>
      <c r="F3" s="250"/>
    </row>
    <row r="4" spans="1:9" ht="13.15" customHeight="1">
      <c r="A4" s="9" t="str">
        <f>+ปก!A18&amp;" "&amp;ปก!D18</f>
        <v>หน่วยงาน : บริษัท  วิทยุการบินแห่งประเทศไทย จำกัด</v>
      </c>
    </row>
    <row r="5" spans="1:9" ht="15" customHeight="1">
      <c r="A5" s="11" t="str">
        <f>+ปก!A19&amp;" "&amp;ปก!D19</f>
        <v>ชื่อโครงการก่อสร้าง : ปรับปรุงพื้นที่ชั้น ๑ เพื่อเป็นห้องปฏิบัติการ SMC ณ ศูนย์ควบคุมการบินอุบลราชธานี</v>
      </c>
      <c r="B5" s="11"/>
      <c r="C5" s="11"/>
      <c r="D5" s="11"/>
      <c r="E5" s="11"/>
      <c r="F5" s="11"/>
    </row>
    <row r="6" spans="1:9" ht="15" customHeight="1">
      <c r="A6" s="12" t="str">
        <f>+ปก!A20&amp;" "&amp;ปก!D20</f>
        <v>สถานที่ก่อสร้าง : ท่าอากาศยานอุบลราชธานี</v>
      </c>
      <c r="B6" s="12"/>
      <c r="C6" s="12"/>
      <c r="D6" s="12"/>
      <c r="E6" s="12"/>
      <c r="F6" s="12"/>
    </row>
    <row r="7" spans="1:9" ht="15" customHeight="1">
      <c r="A7" s="12" t="str">
        <f>+ปก!A21&amp;" "&amp;ปก!D21</f>
        <v>แบบเลขที่ :  -</v>
      </c>
      <c r="B7" s="12"/>
      <c r="C7" s="12"/>
      <c r="D7" s="12"/>
      <c r="E7" s="12"/>
      <c r="F7" s="12"/>
    </row>
    <row r="8" spans="1:9" ht="15" customHeight="1">
      <c r="A8" s="12" t="str">
        <f>+ปก!A22&amp;" "&amp;ปก!D22</f>
        <v>หน่ายงานเจ้าของโครงการ : ศบ.บภ๒.</v>
      </c>
      <c r="B8" s="12"/>
      <c r="C8" s="12"/>
      <c r="D8" s="12"/>
      <c r="E8" s="12"/>
      <c r="F8" s="12"/>
    </row>
    <row r="9" spans="1:9" ht="15" customHeight="1">
      <c r="A9" s="12" t="s">
        <v>39</v>
      </c>
      <c r="B9" s="12"/>
      <c r="C9" s="74"/>
      <c r="D9" s="12" t="s">
        <v>40</v>
      </c>
      <c r="E9" s="12"/>
      <c r="F9" s="12"/>
    </row>
    <row r="10" spans="1:9" ht="15" customHeight="1">
      <c r="A10" s="12" t="str">
        <f>+ปก!A25&amp;" "&amp;ปก!D25</f>
        <v xml:space="preserve">คำนวณราคาเมื่อวันที่ : </v>
      </c>
      <c r="B10" s="12"/>
      <c r="C10" s="12"/>
      <c r="D10" s="12"/>
      <c r="E10" s="12"/>
      <c r="F10" s="12"/>
    </row>
    <row r="11" spans="1:9" ht="15" customHeight="1"/>
    <row r="12" spans="1:9" ht="15" customHeight="1" thickBot="1">
      <c r="A12" s="249" t="s">
        <v>8</v>
      </c>
      <c r="B12" s="249"/>
      <c r="C12" s="249"/>
      <c r="D12" s="249"/>
      <c r="E12" s="249"/>
      <c r="F12" s="249"/>
    </row>
    <row r="13" spans="1:9" ht="40.15" customHeight="1" thickTop="1" thickBot="1">
      <c r="A13" s="13" t="s">
        <v>9</v>
      </c>
      <c r="B13" s="13" t="s">
        <v>10</v>
      </c>
      <c r="C13" s="13" t="s">
        <v>17</v>
      </c>
      <c r="D13" s="177" t="s">
        <v>188</v>
      </c>
      <c r="E13" s="13" t="s">
        <v>11</v>
      </c>
      <c r="F13" s="13" t="s">
        <v>12</v>
      </c>
    </row>
    <row r="14" spans="1:9" ht="15" customHeight="1" thickTop="1">
      <c r="A14" s="178">
        <f>'ปร 4ข'!A13</f>
        <v>2</v>
      </c>
      <c r="B14" s="97" t="str">
        <f>+'ปร 4ข'!B13</f>
        <v>หมวดงานครุภัณฑ์จัดซื้อ</v>
      </c>
      <c r="C14" s="26"/>
      <c r="D14" s="23"/>
      <c r="E14" s="31"/>
      <c r="F14" s="14"/>
    </row>
    <row r="15" spans="1:9" ht="15" customHeight="1">
      <c r="A15" s="179">
        <f>'ปร 4ข'!A14</f>
        <v>2.1</v>
      </c>
      <c r="B15" s="96" t="str">
        <f>'ปร 4ข'!B14</f>
        <v xml:space="preserve">งานติดตั้งเครื่องปรับอากาศ </v>
      </c>
      <c r="C15" s="180"/>
      <c r="D15" s="181"/>
      <c r="E15" s="182"/>
      <c r="F15" s="15"/>
      <c r="I15" s="183"/>
    </row>
    <row r="16" spans="1:9" ht="15" customHeight="1">
      <c r="A16" s="179">
        <f>'ปร 4ข'!A23</f>
        <v>2.2000000000000002</v>
      </c>
      <c r="B16" s="96" t="str">
        <f>'ปร 4ข'!B23</f>
        <v>งานติดตั้งระบบดับเพลิง</v>
      </c>
      <c r="C16" s="180"/>
      <c r="D16" s="181"/>
      <c r="E16" s="182"/>
      <c r="F16" s="15"/>
    </row>
    <row r="17" spans="1:6" ht="15" customHeight="1">
      <c r="A17" s="179"/>
      <c r="B17" s="96"/>
      <c r="C17" s="96"/>
      <c r="D17" s="179"/>
      <c r="E17" s="182"/>
      <c r="F17" s="15"/>
    </row>
    <row r="18" spans="1:6" ht="15" customHeight="1">
      <c r="A18" s="179"/>
      <c r="B18" s="96"/>
      <c r="C18" s="96"/>
      <c r="D18" s="179"/>
      <c r="E18" s="182"/>
      <c r="F18" s="15"/>
    </row>
    <row r="19" spans="1:6" ht="15" customHeight="1">
      <c r="A19" s="179"/>
      <c r="B19" s="96"/>
      <c r="C19" s="96"/>
      <c r="D19" s="179"/>
      <c r="E19" s="182"/>
      <c r="F19" s="15"/>
    </row>
    <row r="20" spans="1:6" ht="15" customHeight="1">
      <c r="A20" s="179"/>
      <c r="B20" s="96"/>
      <c r="C20" s="96"/>
      <c r="D20" s="179"/>
      <c r="E20" s="182"/>
      <c r="F20" s="15"/>
    </row>
    <row r="21" spans="1:6" ht="15" customHeight="1">
      <c r="A21" s="179"/>
      <c r="B21" s="96"/>
      <c r="C21" s="96"/>
      <c r="D21" s="179"/>
      <c r="E21" s="182"/>
      <c r="F21" s="15"/>
    </row>
    <row r="22" spans="1:6" ht="15" customHeight="1">
      <c r="A22" s="179"/>
      <c r="B22" s="96"/>
      <c r="C22" s="96"/>
      <c r="D22" s="179"/>
      <c r="E22" s="182"/>
      <c r="F22" s="15"/>
    </row>
    <row r="23" spans="1:6" ht="15" customHeight="1">
      <c r="A23" s="179"/>
      <c r="B23" s="96"/>
      <c r="C23" s="96"/>
      <c r="D23" s="179"/>
      <c r="E23" s="182"/>
      <c r="F23" s="15"/>
    </row>
    <row r="24" spans="1:6" ht="15" customHeight="1">
      <c r="A24" s="179"/>
      <c r="B24" s="96"/>
      <c r="C24" s="96"/>
      <c r="D24" s="179"/>
      <c r="E24" s="182"/>
      <c r="F24" s="15"/>
    </row>
    <row r="25" spans="1:6" ht="15" customHeight="1">
      <c r="A25" s="179"/>
      <c r="B25" s="96"/>
      <c r="C25" s="96"/>
      <c r="D25" s="179"/>
      <c r="E25" s="182"/>
      <c r="F25" s="15"/>
    </row>
    <row r="26" spans="1:6" ht="15" customHeight="1">
      <c r="A26" s="179"/>
      <c r="B26" s="96"/>
      <c r="C26" s="96"/>
      <c r="D26" s="179"/>
      <c r="E26" s="182"/>
      <c r="F26" s="15"/>
    </row>
    <row r="27" spans="1:6" ht="15" customHeight="1" thickBot="1">
      <c r="A27" s="184"/>
      <c r="B27" s="185"/>
      <c r="C27" s="185"/>
      <c r="D27" s="184"/>
      <c r="E27" s="186"/>
      <c r="F27" s="16"/>
    </row>
    <row r="28" spans="1:6" ht="15" customHeight="1" thickTop="1" thickBot="1">
      <c r="A28" s="39"/>
      <c r="B28" s="40"/>
      <c r="C28" s="40"/>
      <c r="D28" s="42" t="s">
        <v>189</v>
      </c>
      <c r="E28" s="187"/>
    </row>
    <row r="29" spans="1:6" ht="15" customHeight="1" thickTop="1">
      <c r="A29" s="39"/>
      <c r="B29" s="40"/>
      <c r="C29" s="40"/>
      <c r="D29" s="40"/>
      <c r="E29" s="188"/>
    </row>
    <row r="30" spans="1:6" ht="15" customHeight="1">
      <c r="A30" s="39"/>
      <c r="B30" s="40"/>
      <c r="C30" s="40"/>
      <c r="D30" s="40"/>
      <c r="E30" s="188"/>
    </row>
    <row r="31" spans="1:6" ht="15" customHeight="1"/>
    <row r="32" spans="1:6" s="36" customFormat="1" ht="12" customHeight="1">
      <c r="B32" s="248"/>
      <c r="C32" s="248"/>
      <c r="D32" s="248"/>
      <c r="E32" s="248"/>
      <c r="F32" s="248"/>
    </row>
    <row r="33" spans="2:6" s="36" customFormat="1" ht="12" customHeight="1">
      <c r="B33" s="248"/>
      <c r="C33" s="248"/>
      <c r="D33" s="248"/>
      <c r="E33" s="248"/>
      <c r="F33" s="248"/>
    </row>
    <row r="34" spans="2:6" s="36" customFormat="1" ht="12" customHeight="1">
      <c r="B34" s="248"/>
      <c r="C34" s="248"/>
      <c r="D34" s="248"/>
      <c r="E34" s="248"/>
      <c r="F34" s="248"/>
    </row>
    <row r="35" spans="2:6" s="36" customFormat="1" ht="12" customHeight="1"/>
    <row r="36" spans="2:6" s="36" customFormat="1" ht="12" customHeight="1">
      <c r="B36" s="37"/>
      <c r="C36" s="38"/>
      <c r="D36" s="248"/>
      <c r="E36" s="248"/>
      <c r="F36" s="248"/>
    </row>
    <row r="37" spans="2:6" s="36" customFormat="1" ht="12" customHeight="1">
      <c r="B37" s="37"/>
      <c r="C37" s="38"/>
      <c r="D37" s="248"/>
      <c r="E37" s="248"/>
      <c r="F37" s="248"/>
    </row>
    <row r="38" spans="2:6" s="36" customFormat="1" ht="12" customHeight="1">
      <c r="B38" s="37"/>
      <c r="C38" s="38"/>
      <c r="D38" s="248"/>
      <c r="E38" s="248"/>
      <c r="F38" s="248"/>
    </row>
    <row r="39" spans="2:6" s="36" customFormat="1" ht="12" customHeight="1">
      <c r="B39" s="37"/>
    </row>
    <row r="40" spans="2:6" s="36" customFormat="1" ht="12" customHeight="1">
      <c r="B40" s="37"/>
      <c r="C40" s="38"/>
      <c r="D40" s="248"/>
      <c r="E40" s="248"/>
      <c r="F40" s="248"/>
    </row>
    <row r="41" spans="2:6" s="36" customFormat="1" ht="12" customHeight="1">
      <c r="B41" s="37"/>
      <c r="C41" s="38"/>
      <c r="D41" s="248"/>
      <c r="E41" s="248"/>
      <c r="F41" s="248"/>
    </row>
    <row r="42" spans="2:6" s="36" customFormat="1" ht="12" customHeight="1">
      <c r="B42" s="37"/>
      <c r="C42" s="38"/>
      <c r="D42" s="248"/>
      <c r="E42" s="248"/>
      <c r="F42" s="248"/>
    </row>
    <row r="43" spans="2:6" s="36" customFormat="1" ht="12" customHeight="1">
      <c r="B43" s="37"/>
    </row>
    <row r="44" spans="2:6" s="36" customFormat="1" ht="12" customHeight="1">
      <c r="B44" s="37"/>
      <c r="C44" s="38"/>
      <c r="D44" s="248"/>
      <c r="E44" s="248"/>
      <c r="F44" s="248"/>
    </row>
    <row r="45" spans="2:6" s="36" customFormat="1" ht="12" customHeight="1">
      <c r="B45" s="37"/>
      <c r="C45" s="38"/>
      <c r="D45" s="248"/>
      <c r="E45" s="248"/>
      <c r="F45" s="248"/>
    </row>
    <row r="46" spans="2:6" s="36" customFormat="1" ht="12" customHeight="1">
      <c r="B46" s="37"/>
      <c r="C46" s="38"/>
      <c r="D46" s="248"/>
      <c r="E46" s="248"/>
      <c r="F46" s="248"/>
    </row>
    <row r="47" spans="2:6" s="36" customFormat="1" ht="12" customHeight="1"/>
    <row r="48" spans="2:6" s="36" customFormat="1" ht="12" customHeight="1"/>
    <row r="49" s="36" customFormat="1" ht="12" customHeight="1"/>
    <row r="50" s="36" customFormat="1" ht="12" customHeight="1"/>
    <row r="51" s="36" customFormat="1" ht="12" customHeight="1"/>
    <row r="52" s="36" customFormat="1" ht="12" customHeight="1"/>
    <row r="53" s="36" customFormat="1" ht="12" customHeight="1"/>
    <row r="54" s="36" customFormat="1" ht="12" customHeight="1"/>
    <row r="55" s="36" customFormat="1" ht="12" customHeight="1"/>
    <row r="56" s="36" customFormat="1" ht="12" customHeight="1"/>
    <row r="57" s="36" customFormat="1" ht="12" customHeight="1"/>
  </sheetData>
  <mergeCells count="15">
    <mergeCell ref="B34:F34"/>
    <mergeCell ref="A2:F2"/>
    <mergeCell ref="A3:F3"/>
    <mergeCell ref="A12:F12"/>
    <mergeCell ref="B32:F32"/>
    <mergeCell ref="B33:F33"/>
    <mergeCell ref="D44:F44"/>
    <mergeCell ref="D45:F45"/>
    <mergeCell ref="D46:F46"/>
    <mergeCell ref="D36:F36"/>
    <mergeCell ref="D37:F37"/>
    <mergeCell ref="D38:F38"/>
    <mergeCell ref="D40:F40"/>
    <mergeCell ref="D41:F41"/>
    <mergeCell ref="D42:F42"/>
  </mergeCells>
  <pageMargins left="0.19685039370078741" right="0.19685039370078741" top="0.39370078740157483" bottom="0.39370078740157483" header="0.19685039370078741" footer="0.19685039370078741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J25"/>
  <sheetViews>
    <sheetView workbookViewId="0">
      <selection activeCell="L26" sqref="L26"/>
    </sheetView>
  </sheetViews>
  <sheetFormatPr defaultColWidth="8.81640625" defaultRowHeight="13"/>
  <cols>
    <col min="1" max="1" width="5.81640625" style="6" customWidth="1"/>
    <col min="2" max="2" width="46.1796875" style="6" customWidth="1"/>
    <col min="3" max="3" width="10.81640625" style="52" customWidth="1"/>
    <col min="4" max="4" width="6.81640625" style="52" customWidth="1"/>
    <col min="5" max="5" width="10.81640625" style="6" customWidth="1"/>
    <col min="6" max="6" width="12.81640625" style="6" customWidth="1"/>
    <col min="7" max="7" width="10.81640625" style="6" customWidth="1"/>
    <col min="8" max="9" width="12.81640625" style="6" customWidth="1"/>
    <col min="10" max="10" width="8.81640625" style="6" customWidth="1"/>
    <col min="11" max="11" width="1.1796875" style="6" customWidth="1"/>
    <col min="12" max="16384" width="8.81640625" style="6"/>
  </cols>
  <sheetData>
    <row r="1" spans="1:10">
      <c r="A1" s="249" t="s">
        <v>190</v>
      </c>
      <c r="B1" s="249"/>
      <c r="C1" s="249"/>
      <c r="D1" s="249"/>
      <c r="E1" s="249"/>
      <c r="F1" s="249"/>
      <c r="G1" s="249"/>
      <c r="H1" s="249"/>
      <c r="I1" s="249"/>
      <c r="J1" s="249"/>
    </row>
    <row r="2" spans="1:10" ht="15.5">
      <c r="A2" s="250" t="s">
        <v>28</v>
      </c>
      <c r="B2" s="250"/>
      <c r="C2" s="250"/>
      <c r="D2" s="250"/>
      <c r="E2" s="250"/>
      <c r="F2" s="250"/>
      <c r="G2" s="250"/>
      <c r="H2" s="250"/>
      <c r="I2" s="250"/>
      <c r="J2" s="250"/>
    </row>
    <row r="3" spans="1:10" s="9" customFormat="1" ht="15" customHeight="1">
      <c r="A3" s="11"/>
      <c r="B3" s="11"/>
      <c r="C3" s="11"/>
      <c r="D3" s="11"/>
      <c r="E3" s="11"/>
      <c r="F3" s="11"/>
    </row>
    <row r="4" spans="1:10" s="9" customFormat="1" ht="15" customHeight="1">
      <c r="A4" s="12" t="str">
        <f>+ปก!A18&amp;" "&amp;ปก!D18</f>
        <v>หน่วยงาน : บริษัท  วิทยุการบินแห่งประเทศไทย จำกัด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s="9" customFormat="1" ht="15" customHeight="1">
      <c r="A5" s="12" t="str">
        <f>+ปก!A19&amp;" "&amp;ปก!D19</f>
        <v>ชื่อโครงการก่อสร้าง : ปรับปรุงพื้นที่ชั้น ๑ เพื่อเป็นห้องปฏิบัติการ SMC ณ ศูนย์ควบคุมการบินอุบลราชธานี</v>
      </c>
      <c r="B5" s="12"/>
      <c r="C5" s="12"/>
      <c r="D5" s="12"/>
      <c r="E5" s="12"/>
      <c r="F5" s="12"/>
      <c r="G5" s="12"/>
      <c r="H5" s="12"/>
      <c r="I5" s="12"/>
      <c r="J5" s="12"/>
    </row>
    <row r="6" spans="1:10" s="9" customFormat="1" ht="15" customHeight="1">
      <c r="A6" s="12" t="str">
        <f>+ปก!A20&amp;" "&amp;ปก!D20</f>
        <v>สถานที่ก่อสร้าง : ท่าอากาศยานอุบลราชธานี</v>
      </c>
      <c r="B6" s="12"/>
      <c r="C6" s="12"/>
      <c r="D6" s="12"/>
      <c r="E6" s="12"/>
      <c r="F6" s="12"/>
      <c r="G6" s="12" t="str">
        <f>+ปก!A21&amp;" "&amp;ปก!D21</f>
        <v>แบบเลขที่ :  -</v>
      </c>
      <c r="H6" s="12"/>
      <c r="I6" s="12"/>
      <c r="J6" s="12"/>
    </row>
    <row r="7" spans="1:10" s="9" customFormat="1" ht="15" customHeight="1">
      <c r="A7" s="12" t="str">
        <f>+ปก!A22&amp;" "&amp;ปก!D22</f>
        <v>หน่ายงานเจ้าของโครงการ : ศบ.บภ๒.</v>
      </c>
      <c r="B7" s="12"/>
      <c r="C7" s="12"/>
      <c r="D7" s="12"/>
      <c r="E7" s="12"/>
      <c r="F7" s="12"/>
      <c r="G7" s="12"/>
      <c r="H7" s="12"/>
      <c r="I7" s="12"/>
      <c r="J7" s="12"/>
    </row>
    <row r="8" spans="1:10">
      <c r="A8" s="12" t="str">
        <f>+ปก!A24&amp;" "&amp;ปก!D24</f>
        <v xml:space="preserve">คำนวณราคาโดย : </v>
      </c>
      <c r="B8" s="12"/>
      <c r="C8" s="189"/>
      <c r="D8" s="189"/>
      <c r="E8" s="12"/>
      <c r="F8" s="12"/>
      <c r="G8" s="12" t="str">
        <f>+ปก!A25&amp;" "&amp;ปก!D25</f>
        <v xml:space="preserve">คำนวณราคาเมื่อวันที่ : </v>
      </c>
      <c r="H8" s="53"/>
      <c r="I8" s="53"/>
      <c r="J8" s="53"/>
    </row>
    <row r="9" spans="1:10" ht="13.5" thickBot="1">
      <c r="A9" s="262" t="s">
        <v>8</v>
      </c>
      <c r="B9" s="262"/>
      <c r="C9" s="262"/>
      <c r="D9" s="262"/>
      <c r="E9" s="262"/>
      <c r="F9" s="262"/>
      <c r="G9" s="262"/>
      <c r="H9" s="262"/>
      <c r="I9" s="262"/>
      <c r="J9" s="262"/>
    </row>
    <row r="10" spans="1:10" ht="19.899999999999999" customHeight="1" thickTop="1">
      <c r="A10" s="54" t="s">
        <v>37</v>
      </c>
      <c r="B10" s="263" t="s">
        <v>10</v>
      </c>
      <c r="C10" s="265" t="s">
        <v>29</v>
      </c>
      <c r="D10" s="265" t="s">
        <v>30</v>
      </c>
      <c r="E10" s="263" t="s">
        <v>31</v>
      </c>
      <c r="F10" s="263"/>
      <c r="G10" s="263" t="s">
        <v>34</v>
      </c>
      <c r="H10" s="263"/>
      <c r="I10" s="109" t="s">
        <v>36</v>
      </c>
      <c r="J10" s="263" t="s">
        <v>12</v>
      </c>
    </row>
    <row r="11" spans="1:10" ht="19.899999999999999" customHeight="1" thickBot="1">
      <c r="A11" s="55" t="s">
        <v>38</v>
      </c>
      <c r="B11" s="264"/>
      <c r="C11" s="266"/>
      <c r="D11" s="266"/>
      <c r="E11" s="56" t="s">
        <v>32</v>
      </c>
      <c r="F11" s="56" t="s">
        <v>33</v>
      </c>
      <c r="G11" s="56" t="s">
        <v>32</v>
      </c>
      <c r="H11" s="56" t="s">
        <v>33</v>
      </c>
      <c r="I11" s="56" t="s">
        <v>35</v>
      </c>
      <c r="J11" s="264"/>
    </row>
    <row r="12" spans="1:10" ht="6.65" customHeight="1" thickTop="1">
      <c r="E12" s="52"/>
      <c r="F12" s="52"/>
      <c r="G12" s="52"/>
      <c r="H12" s="52"/>
      <c r="I12" s="52"/>
      <c r="J12" s="52"/>
    </row>
    <row r="13" spans="1:10" s="9" customFormat="1" ht="19" customHeight="1">
      <c r="A13" s="190">
        <v>2</v>
      </c>
      <c r="B13" s="191" t="s">
        <v>191</v>
      </c>
      <c r="C13" s="192"/>
      <c r="D13" s="192"/>
      <c r="E13" s="192"/>
      <c r="F13" s="192"/>
      <c r="G13" s="192"/>
      <c r="H13" s="192"/>
      <c r="I13" s="192"/>
      <c r="J13" s="192"/>
    </row>
    <row r="14" spans="1:10" s="9" customFormat="1" ht="19" customHeight="1">
      <c r="A14" s="193">
        <v>2.1</v>
      </c>
      <c r="B14" s="194" t="s">
        <v>192</v>
      </c>
      <c r="C14" s="195"/>
      <c r="D14" s="195"/>
      <c r="E14" s="195"/>
      <c r="F14" s="195"/>
      <c r="G14" s="195"/>
      <c r="H14" s="195"/>
      <c r="I14" s="195"/>
      <c r="J14" s="196"/>
    </row>
    <row r="15" spans="1:10" ht="24.75" customHeight="1">
      <c r="A15" s="197" t="s">
        <v>123</v>
      </c>
      <c r="B15" s="233" t="s">
        <v>284</v>
      </c>
      <c r="C15" s="234">
        <v>1</v>
      </c>
      <c r="D15" s="234" t="s">
        <v>7</v>
      </c>
      <c r="E15" s="234"/>
      <c r="F15" s="234"/>
      <c r="G15" s="234"/>
      <c r="H15" s="234"/>
      <c r="I15" s="234"/>
      <c r="J15" s="86"/>
    </row>
    <row r="16" spans="1:10" ht="24.75" customHeight="1">
      <c r="A16" s="197" t="s">
        <v>123</v>
      </c>
      <c r="B16" s="233" t="s">
        <v>285</v>
      </c>
      <c r="C16" s="234">
        <v>1</v>
      </c>
      <c r="D16" s="234" t="s">
        <v>7</v>
      </c>
      <c r="E16" s="234"/>
      <c r="F16" s="234"/>
      <c r="G16" s="234"/>
      <c r="H16" s="234"/>
      <c r="I16" s="234"/>
      <c r="J16" s="86"/>
    </row>
    <row r="17" spans="1:10" ht="24.75" customHeight="1">
      <c r="A17" s="197" t="s">
        <v>123</v>
      </c>
      <c r="B17" s="233" t="s">
        <v>286</v>
      </c>
      <c r="C17" s="234">
        <v>1</v>
      </c>
      <c r="D17" s="234" t="s">
        <v>7</v>
      </c>
      <c r="E17" s="234"/>
      <c r="F17" s="234"/>
      <c r="G17" s="234"/>
      <c r="H17" s="234"/>
      <c r="I17" s="234"/>
      <c r="J17" s="86"/>
    </row>
    <row r="18" spans="1:10" ht="24.75" customHeight="1">
      <c r="A18" s="197" t="s">
        <v>123</v>
      </c>
      <c r="B18" s="233" t="s">
        <v>287</v>
      </c>
      <c r="C18" s="234">
        <v>1</v>
      </c>
      <c r="D18" s="234" t="s">
        <v>7</v>
      </c>
      <c r="E18" s="234"/>
      <c r="F18" s="234"/>
      <c r="G18" s="234"/>
      <c r="H18" s="234"/>
      <c r="I18" s="234"/>
      <c r="J18" s="86"/>
    </row>
    <row r="19" spans="1:10" s="9" customFormat="1" ht="24.75" customHeight="1">
      <c r="A19" s="197" t="s">
        <v>123</v>
      </c>
      <c r="B19" s="233" t="s">
        <v>288</v>
      </c>
      <c r="C19" s="234">
        <v>1</v>
      </c>
      <c r="D19" s="234" t="s">
        <v>7</v>
      </c>
      <c r="E19" s="234"/>
      <c r="F19" s="234"/>
      <c r="G19" s="234"/>
      <c r="H19" s="234"/>
      <c r="I19" s="234"/>
      <c r="J19" s="86"/>
    </row>
    <row r="20" spans="1:10" ht="24.75" customHeight="1">
      <c r="A20" s="197" t="s">
        <v>123</v>
      </c>
      <c r="B20" s="233" t="s">
        <v>289</v>
      </c>
      <c r="C20" s="234">
        <v>1</v>
      </c>
      <c r="D20" s="234" t="s">
        <v>7</v>
      </c>
      <c r="E20" s="234"/>
      <c r="F20" s="234"/>
      <c r="G20" s="234"/>
      <c r="H20" s="234"/>
      <c r="I20" s="234"/>
      <c r="J20" s="198"/>
    </row>
    <row r="21" spans="1:10">
      <c r="A21" s="199"/>
      <c r="B21" s="200" t="s">
        <v>223</v>
      </c>
      <c r="C21" s="201"/>
      <c r="D21" s="201"/>
      <c r="E21" s="201"/>
      <c r="F21" s="201"/>
      <c r="G21" s="201"/>
      <c r="H21" s="201"/>
      <c r="I21" s="202"/>
      <c r="J21" s="201"/>
    </row>
    <row r="22" spans="1:10" s="9" customFormat="1" ht="19" customHeight="1">
      <c r="A22" s="203"/>
      <c r="B22" s="204"/>
      <c r="C22" s="198"/>
      <c r="D22" s="198"/>
      <c r="E22" s="198"/>
      <c r="F22" s="198"/>
      <c r="G22" s="198"/>
      <c r="H22" s="198"/>
      <c r="I22" s="198"/>
      <c r="J22" s="198"/>
    </row>
    <row r="23" spans="1:10">
      <c r="A23" s="205">
        <v>2.2000000000000002</v>
      </c>
      <c r="B23" s="206" t="s">
        <v>193</v>
      </c>
      <c r="C23" s="207"/>
      <c r="D23" s="207"/>
      <c r="E23" s="207"/>
      <c r="F23" s="207"/>
      <c r="G23" s="207"/>
      <c r="H23" s="207"/>
      <c r="I23" s="207"/>
      <c r="J23" s="207"/>
    </row>
    <row r="24" spans="1:10">
      <c r="A24" s="203" t="s">
        <v>58</v>
      </c>
      <c r="B24" s="204" t="s">
        <v>194</v>
      </c>
      <c r="C24" s="198">
        <v>1</v>
      </c>
      <c r="D24" s="198" t="s">
        <v>7</v>
      </c>
      <c r="E24" s="198"/>
      <c r="F24" s="198"/>
      <c r="G24" s="198"/>
      <c r="H24" s="198"/>
      <c r="I24" s="198"/>
      <c r="J24" s="208"/>
    </row>
    <row r="25" spans="1:10">
      <c r="A25" s="209"/>
      <c r="B25" s="200" t="s">
        <v>224</v>
      </c>
      <c r="C25" s="210"/>
      <c r="D25" s="210"/>
      <c r="E25" s="210"/>
      <c r="F25" s="210"/>
      <c r="G25" s="210"/>
      <c r="H25" s="210"/>
      <c r="I25" s="202"/>
      <c r="J25" s="211"/>
    </row>
  </sheetData>
  <mergeCells count="9">
    <mergeCell ref="A1:J1"/>
    <mergeCell ref="A2:J2"/>
    <mergeCell ref="A9:J9"/>
    <mergeCell ref="B10:B11"/>
    <mergeCell ref="C10:C11"/>
    <mergeCell ref="D10:D11"/>
    <mergeCell ref="E10:F10"/>
    <mergeCell ref="G10:H10"/>
    <mergeCell ref="J10:J11"/>
  </mergeCells>
  <pageMargins left="0.19685039370078741" right="0.19685039370078741" top="0.39370078740157483" bottom="0.39370078740157483" header="0.19685039370078741" footer="0.19685039370078741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5:J44"/>
  <sheetViews>
    <sheetView workbookViewId="0"/>
  </sheetViews>
  <sheetFormatPr defaultColWidth="8.81640625" defaultRowHeight="12"/>
  <cols>
    <col min="1" max="1" width="9.54296875" style="71" customWidth="1"/>
    <col min="2" max="2" width="5.7265625" style="71" customWidth="1"/>
    <col min="3" max="3" width="6" style="71" customWidth="1"/>
    <col min="4" max="5" width="8.81640625" style="71"/>
    <col min="6" max="6" width="15.453125" style="71" customWidth="1"/>
    <col min="7" max="10" width="8.81640625" style="71"/>
    <col min="11" max="11" width="5.1796875" style="71" customWidth="1"/>
    <col min="12" max="16384" width="8.81640625" style="71"/>
  </cols>
  <sheetData>
    <row r="5" spans="1:10" ht="13.9" customHeight="1">
      <c r="A5" s="267" t="s">
        <v>64</v>
      </c>
      <c r="B5" s="267"/>
      <c r="C5" s="267"/>
      <c r="D5" s="267"/>
      <c r="E5" s="267"/>
      <c r="F5" s="267"/>
      <c r="G5" s="267"/>
      <c r="H5" s="267"/>
      <c r="I5" s="267"/>
      <c r="J5" s="267"/>
    </row>
    <row r="6" spans="1:10" ht="13.9" customHeight="1">
      <c r="A6" s="267" t="s">
        <v>65</v>
      </c>
      <c r="B6" s="267"/>
      <c r="C6" s="267"/>
      <c r="D6" s="267"/>
      <c r="E6" s="267"/>
      <c r="F6" s="267"/>
      <c r="G6" s="267"/>
      <c r="H6" s="267"/>
      <c r="I6" s="267"/>
      <c r="J6" s="267"/>
    </row>
    <row r="8" spans="1:10">
      <c r="B8" s="73" t="s">
        <v>116</v>
      </c>
    </row>
    <row r="9" spans="1:10">
      <c r="B9" s="72" t="s">
        <v>117</v>
      </c>
    </row>
    <row r="10" spans="1:10">
      <c r="C10" s="71" t="s">
        <v>66</v>
      </c>
    </row>
    <row r="11" spans="1:10">
      <c r="C11" s="71" t="s">
        <v>67</v>
      </c>
    </row>
    <row r="12" spans="1:10">
      <c r="C12" s="71" t="s">
        <v>68</v>
      </c>
    </row>
    <row r="13" spans="1:10">
      <c r="C13" s="71" t="s">
        <v>69</v>
      </c>
    </row>
    <row r="15" spans="1:10">
      <c r="B15" s="73" t="s">
        <v>70</v>
      </c>
    </row>
    <row r="16" spans="1:10">
      <c r="B16" s="71" t="s">
        <v>71</v>
      </c>
    </row>
    <row r="17" spans="2:4">
      <c r="B17" s="71">
        <v>1.1000000000000001</v>
      </c>
      <c r="C17" s="71" t="s">
        <v>72</v>
      </c>
    </row>
    <row r="18" spans="2:4">
      <c r="C18" s="71" t="s">
        <v>73</v>
      </c>
      <c r="D18" s="71" t="s">
        <v>74</v>
      </c>
    </row>
    <row r="19" spans="2:4">
      <c r="C19" s="71" t="s">
        <v>75</v>
      </c>
      <c r="D19" s="71" t="s">
        <v>76</v>
      </c>
    </row>
    <row r="20" spans="2:4">
      <c r="C20" s="71" t="s">
        <v>77</v>
      </c>
      <c r="D20" s="71" t="s">
        <v>78</v>
      </c>
    </row>
    <row r="21" spans="2:4">
      <c r="C21" s="71" t="s">
        <v>79</v>
      </c>
      <c r="D21" s="71" t="s">
        <v>80</v>
      </c>
    </row>
    <row r="22" spans="2:4">
      <c r="B22" s="71">
        <v>1.2</v>
      </c>
      <c r="C22" s="71" t="s">
        <v>81</v>
      </c>
    </row>
    <row r="23" spans="2:4">
      <c r="C23" s="71" t="s">
        <v>82</v>
      </c>
      <c r="D23" s="71" t="s">
        <v>118</v>
      </c>
    </row>
    <row r="24" spans="2:4">
      <c r="D24" s="71" t="s">
        <v>119</v>
      </c>
    </row>
    <row r="25" spans="2:4">
      <c r="C25" s="71" t="s">
        <v>83</v>
      </c>
      <c r="D25" s="71" t="s">
        <v>84</v>
      </c>
    </row>
    <row r="26" spans="2:4">
      <c r="C26" s="71" t="s">
        <v>85</v>
      </c>
      <c r="D26" s="71" t="s">
        <v>86</v>
      </c>
    </row>
    <row r="27" spans="2:4">
      <c r="C27" s="71" t="s">
        <v>87</v>
      </c>
      <c r="D27" s="71" t="s">
        <v>88</v>
      </c>
    </row>
    <row r="28" spans="2:4">
      <c r="C28" s="71" t="s">
        <v>89</v>
      </c>
      <c r="D28" s="71" t="s">
        <v>90</v>
      </c>
    </row>
    <row r="29" spans="2:4">
      <c r="C29" s="71" t="s">
        <v>91</v>
      </c>
      <c r="D29" s="71" t="s">
        <v>92</v>
      </c>
    </row>
    <row r="30" spans="2:4">
      <c r="C30" s="71" t="s">
        <v>93</v>
      </c>
      <c r="D30" s="71" t="s">
        <v>94</v>
      </c>
    </row>
    <row r="31" spans="2:4">
      <c r="C31" s="71" t="s">
        <v>95</v>
      </c>
      <c r="D31" s="71" t="s">
        <v>96</v>
      </c>
    </row>
    <row r="32" spans="2:4">
      <c r="B32" s="71">
        <v>1.3</v>
      </c>
      <c r="C32" s="71" t="s">
        <v>114</v>
      </c>
    </row>
    <row r="33" spans="2:4">
      <c r="C33" s="71" t="s">
        <v>115</v>
      </c>
    </row>
    <row r="34" spans="2:4">
      <c r="C34" s="71" t="s">
        <v>97</v>
      </c>
      <c r="D34" s="71" t="s">
        <v>98</v>
      </c>
    </row>
    <row r="35" spans="2:4">
      <c r="C35" s="71" t="s">
        <v>99</v>
      </c>
      <c r="D35" s="71" t="s">
        <v>100</v>
      </c>
    </row>
    <row r="36" spans="2:4">
      <c r="C36" s="71" t="s">
        <v>101</v>
      </c>
      <c r="D36" s="71" t="s">
        <v>102</v>
      </c>
    </row>
    <row r="37" spans="2:4">
      <c r="C37" s="71" t="s">
        <v>103</v>
      </c>
      <c r="D37" s="71" t="s">
        <v>104</v>
      </c>
    </row>
    <row r="38" spans="2:4">
      <c r="C38" s="71" t="s">
        <v>105</v>
      </c>
      <c r="D38" s="71" t="s">
        <v>106</v>
      </c>
    </row>
    <row r="39" spans="2:4">
      <c r="C39" s="71" t="s">
        <v>107</v>
      </c>
      <c r="D39" s="71" t="s">
        <v>108</v>
      </c>
    </row>
    <row r="40" spans="2:4">
      <c r="B40" s="71">
        <v>1.4</v>
      </c>
      <c r="C40" s="71" t="s">
        <v>109</v>
      </c>
    </row>
    <row r="41" spans="2:4">
      <c r="C41" s="71" t="s">
        <v>110</v>
      </c>
    </row>
    <row r="42" spans="2:4">
      <c r="B42" s="71" t="s">
        <v>111</v>
      </c>
    </row>
    <row r="43" spans="2:4">
      <c r="B43" s="71" t="s">
        <v>112</v>
      </c>
    </row>
    <row r="44" spans="2:4">
      <c r="B44" s="71" t="s">
        <v>113</v>
      </c>
    </row>
  </sheetData>
  <mergeCells count="2">
    <mergeCell ref="A5:J5"/>
    <mergeCell ref="A6:J6"/>
  </mergeCells>
  <pageMargins left="0.19685039370078741" right="0.19685039370078741" top="0.39370078740157483" bottom="0.39370078740157483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บก01</vt:lpstr>
      <vt:lpstr>ปก</vt:lpstr>
      <vt:lpstr>ปร 6</vt:lpstr>
      <vt:lpstr>ปร 5ก</vt:lpstr>
      <vt:lpstr>ปร 4ก</vt:lpstr>
      <vt:lpstr>ปร 5ข</vt:lpstr>
      <vt:lpstr>ปร 4ข</vt:lpstr>
      <vt:lpstr>Factor F</vt:lpstr>
      <vt:lpstr>'ปร 4ก'!Print_Titles</vt:lpstr>
      <vt:lpstr>'ปร 4ข'!Print_Titles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Yoad_T</dc:creator>
  <cp:lastModifiedBy>Nicha Hirunprateep</cp:lastModifiedBy>
  <cp:lastPrinted>2025-06-26T07:27:37Z</cp:lastPrinted>
  <dcterms:created xsi:type="dcterms:W3CDTF">2016-04-07T06:52:27Z</dcterms:created>
  <dcterms:modified xsi:type="dcterms:W3CDTF">2025-08-01T01:29:22Z</dcterms:modified>
</cp:coreProperties>
</file>